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10" windowWidth="25545" windowHeight="1068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C2" i="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</calcChain>
</file>

<file path=xl/sharedStrings.xml><?xml version="1.0" encoding="utf-8"?>
<sst xmlns="http://schemas.openxmlformats.org/spreadsheetml/2006/main" count="676" uniqueCount="427">
  <si>
    <t>Areszt Śledczy</t>
  </si>
  <si>
    <t>m. Zielona Góra</t>
  </si>
  <si>
    <t>a64e-d59f-43c0-01e9-3e63-70d4-2f07-8dab</t>
  </si>
  <si>
    <t>Szpital Wojewódzki SPZOZ im. Karola Marcinkowskiego</t>
  </si>
  <si>
    <t>0b83-50a0-62c7-8b9f-ae5b-2ef0-d17e-7030</t>
  </si>
  <si>
    <t>Dom Pomocy Społecznej dla Kombatantów im. Jana Lembasa</t>
  </si>
  <si>
    <t>e88c-1eca-94e5-32de-b27d-be79-a4f5-6bc5</t>
  </si>
  <si>
    <t>Dom Pomocy Społecznej</t>
  </si>
  <si>
    <t>fb01-6dd0-e186-affe-e866-b1aa-ebeb-a50e</t>
  </si>
  <si>
    <t>Miejskie Przedszkole nr 13</t>
  </si>
  <si>
    <t>e7b2-84bb-ed64-7d6d-c774-9a19-a46c-cc6a</t>
  </si>
  <si>
    <t>III Liceum Ogólnokształcące</t>
  </si>
  <si>
    <t>7beb-30fc-5a30-e52f-1340-f67c-cbdd-6093</t>
  </si>
  <si>
    <t>Zespół Edukacyjny Nr 2 Szkoła Podstawowa nr 17</t>
  </si>
  <si>
    <t>70a0-b5a7-76b9-ea4f-e479-be13-816e-4cf2</t>
  </si>
  <si>
    <t>687b-685a-5c3a-9e4d-7f6b-d89e-6590-153e</t>
  </si>
  <si>
    <t>"Szkoła Myślenia Twórczego" Społeczne Gimnazjum Liceum Ogólnokształcące</t>
  </si>
  <si>
    <t>4c78-6a01-8265-3a07-0b97-24d4-5112-5182</t>
  </si>
  <si>
    <t>Zespół Szkół Ekonomicznych</t>
  </si>
  <si>
    <t>d39f-facc-b804-660b-d945-4616-62dd-75ac</t>
  </si>
  <si>
    <t>Uniwersytet Zielonogórski Rektorat</t>
  </si>
  <si>
    <t>837f-9687-e4e8-44eb-f20f-66c9-4ffd-5398</t>
  </si>
  <si>
    <t>Miejskie Przedszkole nr 17</t>
  </si>
  <si>
    <t>7a06-0568-2bff-ff20-6d67-d1c8-00b3-b283</t>
  </si>
  <si>
    <t>Szkoła Podstawowa nr 15</t>
  </si>
  <si>
    <t>a971-ff7f-cd24-8923-ae0a-6e11-9c7a-ebe3</t>
  </si>
  <si>
    <t>ffc4-8af1-f8fe-da67-fdba-aced-53e8-33ea</t>
  </si>
  <si>
    <t>Miejskie Przedszkole nr 34</t>
  </si>
  <si>
    <t>47d2-577b-35f2-be72-09b2-a778-a3a6-d92e</t>
  </si>
  <si>
    <t>Miejskie Przedszkole nr 6</t>
  </si>
  <si>
    <t>e76c-20cb-491b-eaaf-1538-ee09-84f2-3916</t>
  </si>
  <si>
    <t>Gimnazjum nr 3</t>
  </si>
  <si>
    <t>4a68-194c-f86b-b224-d54f-0bda-5175-09f6</t>
  </si>
  <si>
    <t>a26d-f053-5320-46e3-3c1f-4304-c609-9fe4</t>
  </si>
  <si>
    <t>Publiczna Szkoła Podstawowa nr 7</t>
  </si>
  <si>
    <t>337f-ce7a-ac0a-7f7b-3b47-27ee-1dae-77d9</t>
  </si>
  <si>
    <t>Społeczna Szkoła Podstawowa</t>
  </si>
  <si>
    <t>e39e-8f02-79dd-fd83-fc06-2e0d-c693-2c02</t>
  </si>
  <si>
    <t>Dom Dziennego Pobytu "Nestoria"</t>
  </si>
  <si>
    <t>4f3e-dd30-f20e-9222-690e-e3bc-82ab-5ac1</t>
  </si>
  <si>
    <t>Zespół Edukacyjny Nr 3 Szkoła Podstawowa nr 21</t>
  </si>
  <si>
    <t>4820-0f62-d52b-a5d4-7d76-ec49-d4aa-3bc7</t>
  </si>
  <si>
    <t>54a1-8dae-9c37-b1ff-3216-9bd7-7878-b09d</t>
  </si>
  <si>
    <t>62e9-e1e0-8835-c7d4-dfa5-0ca1-c810-7394</t>
  </si>
  <si>
    <t>Uniwersytet Zielonogórski Budynek Dydaktyczny A-2</t>
  </si>
  <si>
    <t>b916-e82e-6370-b646-684b-e38e-92f5-326c</t>
  </si>
  <si>
    <t>Lubuska Wojewódzka Komenda Ochotniczych Hufców Pracy</t>
  </si>
  <si>
    <t>56d3-135b-8434-1f7c-3602-591d-508b-b79e</t>
  </si>
  <si>
    <t>Młodzieżowe Centrum Kultury i Edukacji "Dom Harcerza"</t>
  </si>
  <si>
    <t>8837-645d-823e-db20-072d-f2d4-ccc8-5f84</t>
  </si>
  <si>
    <t>Zespół Szkół Ogólnokształcących i Sportowych Szkoła Podstawowa nr 10</t>
  </si>
  <si>
    <t>ff65-c515-0e0b-c7ab-52fa-2464-2d0b-8865</t>
  </si>
  <si>
    <t>Miejski Ośrodek Sportu i Rekreacji Hala Akrobatyczna</t>
  </si>
  <si>
    <t>be34-b517-0764-6733-3bb1-964c-be8d-78d4</t>
  </si>
  <si>
    <t>ba5c-baf6-25c3-6dba-e078-a265-d9f4-ede9</t>
  </si>
  <si>
    <t>Zespół Edukacyjny Nr 1 Szkoła Podstawowa Nr 5</t>
  </si>
  <si>
    <t>fa2a-9263-ae44-72d7-fbc4-a97c-db36-a8e4</t>
  </si>
  <si>
    <t xml:space="preserve">Zespół Szkół Plastycznych </t>
  </si>
  <si>
    <t>25f8-6bcd-2643-9b72-34a2-2013-af42-cf54</t>
  </si>
  <si>
    <t>Szkoła Podstawowa nr 11</t>
  </si>
  <si>
    <t>aa10-d4cb-e5a8-2e34-06fd-09ed-8104-0ab8</t>
  </si>
  <si>
    <t>13b6-e9b4-6d6e-d73b-56d8-d3d6-1fd7-206b</t>
  </si>
  <si>
    <t>Świetlica wiejska</t>
  </si>
  <si>
    <t>15c3-d54d-64ed-1420-90b3-c360-89f4-2437</t>
  </si>
  <si>
    <t>1b07-bffc-da53-7372-b88b-c982-939d-d392</t>
  </si>
  <si>
    <t>Publiczna Szkoła Podstawowa w Ochli</t>
  </si>
  <si>
    <t>26a0-c93c-2a60-afb2-29ba-0efc-ba7b-67a6</t>
  </si>
  <si>
    <t>Gimnazjum Publiczne w Drzonkowie</t>
  </si>
  <si>
    <t>74a8-3cb2-cd38-b954-09b5-8395-cffe-0bd2</t>
  </si>
  <si>
    <t>Publiczna Szkoła Podstawowa w Drzonkowie</t>
  </si>
  <si>
    <t>f072-104c-c152-1115-4b6d-96d9-4029-799a</t>
  </si>
  <si>
    <t>Publiczna Szkoła Podstawowa w Starym Kisielinie</t>
  </si>
  <si>
    <t>5748-a56b-946e-ac2e-7b25-a8c5-a773-e497</t>
  </si>
  <si>
    <t>c8f9-16e1-b537-47f8-536b-e730-d079-f07f</t>
  </si>
  <si>
    <t>Publiczne Gimnazjum w Przylepie</t>
  </si>
  <si>
    <t>ad45-c73b-370e-4a32-6066-5822-6682-91d4</t>
  </si>
  <si>
    <t>Publiczna Szkoła Podstawowa w Przylepie</t>
  </si>
  <si>
    <t>b8a0-5ce0-cd20-1b8c-2051-e98c-18d6-0456</t>
  </si>
  <si>
    <t>Publiczna Szkoła Podstawowa w Zawadzie</t>
  </si>
  <si>
    <t>ea37-4379-6f44-f9f2-761c-43e4-fc93-a500</t>
  </si>
  <si>
    <t>Szkoła Podstawowa nr 8</t>
  </si>
  <si>
    <t>42e1-6259-fb75-bf53-55ea-9ad5-2021-e656</t>
  </si>
  <si>
    <t>bc0d-7db4-6d72-7361-6c2b-4e39-e6be-7587</t>
  </si>
  <si>
    <t>aae6-818e-7120-7aae-2a3e-cc77-7530-339a</t>
  </si>
  <si>
    <t>Zespół Szkół Budowlanych</t>
  </si>
  <si>
    <t>8f81-cfdf-39fb-648f-6a05-83f1-7e45-f613</t>
  </si>
  <si>
    <t>Zespół Rehabilitacji Dzieci i Młodzieży Niepełnosprawnej "Promyk"</t>
  </si>
  <si>
    <t>fa27-06c6-0593-ee5b-fe1a-9186-2b0c-d1fb</t>
  </si>
  <si>
    <t>I Liceum Ogólnokształcące</t>
  </si>
  <si>
    <t>dd1f-4606-6934-9432-ac68-28fe-2ac6-2674</t>
  </si>
  <si>
    <t>Zespół Szkół Specjalnych Nr 1</t>
  </si>
  <si>
    <t>0fcc-ec04-4793-74e0-1683-d526-e63f-0a7a</t>
  </si>
  <si>
    <t>3631-ebd2-59d9-3f17-a8ba-f389-f58b-85c2</t>
  </si>
  <si>
    <t>Gimnazjum nr 7</t>
  </si>
  <si>
    <t>b409-4e8d-a964-9a67-4b1f-7dc3-b2c2-6cbe</t>
  </si>
  <si>
    <t>Miejskie Przedszkole nr 8</t>
  </si>
  <si>
    <t>2a7d-6bc2-4e40-0e98-0df8-dc4f-8cf5-cf2d</t>
  </si>
  <si>
    <t>Gimnazjum nr 2</t>
  </si>
  <si>
    <t>19b3-9071-aa45-5773-750c-71f6-ce49-90b5</t>
  </si>
  <si>
    <t>eb0a-e8f5-d03e-5d2e-aab7-5ff8-b15c-d524</t>
  </si>
  <si>
    <t>Szkoła Podstawowa nr 1</t>
  </si>
  <si>
    <t>1553-af87-abca-0f87-5230-52e5-9127-79e6</t>
  </si>
  <si>
    <t>0c2e-504f-ddca-2677-28bc-0630-6f68-aa3e</t>
  </si>
  <si>
    <t>Miejskie Przedszkole nr 10</t>
  </si>
  <si>
    <t>97aa-61b6-1263-d1a1-9c8c-97c6-5213-462b</t>
  </si>
  <si>
    <t>Miejskie Przedszkole nr 20</t>
  </si>
  <si>
    <t>cc39-49f3-0bd6-5cfe-4d85-615a-ef5c-c315</t>
  </si>
  <si>
    <t>32da-0958-5446-fbc8-794c-93a3-0bca-10ae</t>
  </si>
  <si>
    <t>Zielonogórska Spółdzielnia Mieszkaniowa Administracja Osiedla Łużyckie</t>
  </si>
  <si>
    <t>e576-ce18-292e-6034-3932-6cc9-3600-7eda</t>
  </si>
  <si>
    <t>Gimnazjum nr 1</t>
  </si>
  <si>
    <t>4b30-0c3a-2d3a-31a1-b8ad-b4fb-02d7-d92c</t>
  </si>
  <si>
    <t>391b-3ddb-4031-d9b2-5438-262e-df74-14ff</t>
  </si>
  <si>
    <t>Miejskie Przedszkole nr 21</t>
  </si>
  <si>
    <t>25b1-deb7-f6dc-9df1-04f1-8b30-1e80-32d8</t>
  </si>
  <si>
    <t>Miejskie Przedszkole nr 37</t>
  </si>
  <si>
    <t>9c34-c0ba-cda0-605c-a90d-b6bd-aee3-ead8</t>
  </si>
  <si>
    <t>Szkoła Podstawowa nr 18</t>
  </si>
  <si>
    <t>4e2c-d248-6977-566d-65b0-7c9f-ba18-d021</t>
  </si>
  <si>
    <t>e1c7-a588-d7cb-8a4c-2171-9499-22e1-5418</t>
  </si>
  <si>
    <t>Zespół Szkół Ekologicznych</t>
  </si>
  <si>
    <t>5863-222c-9d1b-c174-b629-5a6d-666b-766a</t>
  </si>
  <si>
    <t>a999-4c1a-9508-566a-f544-35b6-e892-b318</t>
  </si>
  <si>
    <t>Uniwersytet Zielonogórski Hala Sportowa</t>
  </si>
  <si>
    <t>5731-5df8-5df0-25ff-489c-bb0c-f486-87e7</t>
  </si>
  <si>
    <t>9aca-c519-ad4a-8ff6-7e25-5b69-980b-8d57</t>
  </si>
  <si>
    <t>Miejskie Przedszkole nr 22</t>
  </si>
  <si>
    <t>c474-c80f-2f3d-c0db-a043-ac75-471f-7333</t>
  </si>
  <si>
    <t>Uniwersytet Zielonogórski Budynek dydaktyczny A-22</t>
  </si>
  <si>
    <t>74f2-f3a7-ed04-8def-27d2-c6e5-1cf8-a384</t>
  </si>
  <si>
    <t>e480-a65d-8f3b-9226-4207-8689-f54e-7f06</t>
  </si>
  <si>
    <t>725f-befe-2eae-79af-165e-b40e-5677-9458</t>
  </si>
  <si>
    <t>Budynek Centrum Kultury Wiejskiej</t>
  </si>
  <si>
    <t>gm. Zabór</t>
  </si>
  <si>
    <t>917c-4ffa-df14-5d9d-a030-7c82-cb3a-2957</t>
  </si>
  <si>
    <t xml:space="preserve">Świetlica wiejska </t>
  </si>
  <si>
    <t>6f5a-e675-64de-ba6f-2bcb-d8fe-929a-9739</t>
  </si>
  <si>
    <t>Urząd Gminy Zabór</t>
  </si>
  <si>
    <t>79b8-19a7-4a45-b11d-4827-5c1e-dbbe-1690</t>
  </si>
  <si>
    <t>Świetlica wiejska w Swarzynicach</t>
  </si>
  <si>
    <t>gm. Trzebiechów</t>
  </si>
  <si>
    <t>640a-dc0e-f15d-6849-9a0d-b86d-cd4c-a83c</t>
  </si>
  <si>
    <t>Świetlica wiejska w Podlegórzu</t>
  </si>
  <si>
    <t>6048-d2bb-24b4-e4be-312a-8a80-51a8-2625</t>
  </si>
  <si>
    <t>Świetlica wiejska w Głuchowie</t>
  </si>
  <si>
    <t>aa37-e2a5-9005-1215-bb87-52ba-5e76-feaa</t>
  </si>
  <si>
    <t>Dom Pomocy Społecznej w Trzebiechowie</t>
  </si>
  <si>
    <t>b72e-9d57-26da-d2df-87a8-9e54-6d4c-a9e0</t>
  </si>
  <si>
    <t>Sala gimnastyczna w Trzebiechowie</t>
  </si>
  <si>
    <t>e7a6-c43b-949a-03b6-ba97-1ae2-dca4-a204</t>
  </si>
  <si>
    <t>Sala Wiejska Wilkanowo</t>
  </si>
  <si>
    <t>gm. Świdnica</t>
  </si>
  <si>
    <t>119f-9d1a-614b-a712-c016-37de-dc57-5b3d</t>
  </si>
  <si>
    <t>Sala Wiejska Letnica</t>
  </si>
  <si>
    <t>4e66-bf66-46c4-11bf-f663-b06a-1fd4-8877</t>
  </si>
  <si>
    <t>Sala Wiejska Słone</t>
  </si>
  <si>
    <t>c9d3-419b-190c-314e-9ec9-b3c5-aae8-2aa9</t>
  </si>
  <si>
    <t>Gminny Ośrodek Kultury</t>
  </si>
  <si>
    <t>c3f1-1905-5d0c-0215-b60b-241e-b541-89ce</t>
  </si>
  <si>
    <t>Samodzielny Publiczny Zakład Opieki Zdrowotnej w Sulechowie</t>
  </si>
  <si>
    <t>gm. Sulechów</t>
  </si>
  <si>
    <t>076d-9f4b-a194-43a5-0a2a-e59c-c736-e998</t>
  </si>
  <si>
    <t>Gimnazjum w Pomorsku</t>
  </si>
  <si>
    <t>8a29-e4b3-8162-6e83-ce24-0bcc-1c50-faf6</t>
  </si>
  <si>
    <t xml:space="preserve">Szkoła Podstawowa </t>
  </si>
  <si>
    <t>ab5b-9da7-c1bd-42d3-1fa6-3f08-4aad-bb3a</t>
  </si>
  <si>
    <t>Urząd Miejski Sulechów</t>
  </si>
  <si>
    <t>87f9-4ce9-7729-a6a8-d531-aead-41f4-6026</t>
  </si>
  <si>
    <t>Szkoła Podstawowa</t>
  </si>
  <si>
    <t>d100-754e-3098-544b-9b3a-aad0-faaa-84ea</t>
  </si>
  <si>
    <t>a9da-2c52-39f4-33f0-a643-3dde-3b3f-b6bb</t>
  </si>
  <si>
    <t>Szkoła Podstawowa im. Leona Kruczkowskiego</t>
  </si>
  <si>
    <t>533b-159f-636e-bf9c-36d5-b4cd-9b41-4223</t>
  </si>
  <si>
    <t>Sala Wiejska</t>
  </si>
  <si>
    <t>47c8-ce40-70c0-5e47-acc2-330b-c1c0-57ff</t>
  </si>
  <si>
    <t xml:space="preserve">Zespół Szkół </t>
  </si>
  <si>
    <t>1c3c-418a-5a24-ec1e-b622-0f63-f1f5-ea6f</t>
  </si>
  <si>
    <t>Szkoła Podstawowa nr 1 im. gen. Józefa Bema</t>
  </si>
  <si>
    <t>61d3-9370-e227-855a-b1fb-d7d6-1c5c-e241</t>
  </si>
  <si>
    <t>Przedszkole nr 7</t>
  </si>
  <si>
    <t>be39-aa95-b894-0c60-8f52-d821-8252-d979</t>
  </si>
  <si>
    <t>Biblioteka Publiczna Gminy Sulechów</t>
  </si>
  <si>
    <t>e401-e946-1409-37db-c445-1799-8f20-4a16</t>
  </si>
  <si>
    <t>Przedszkole nr 6</t>
  </si>
  <si>
    <t>28c9-80d8-164c-9841-a191-6b3a-5a5e-9644</t>
  </si>
  <si>
    <t>Gimnazjum nr 2 im. Jana Pawła II</t>
  </si>
  <si>
    <t>8d94-6c66-43e9-ad6d-07c5-184e-c4c6-40e6</t>
  </si>
  <si>
    <t>Ośrodek Pomocy Społecznej Centrum Usług Socjalnych</t>
  </si>
  <si>
    <t>72e9-439f-2419-bebf-56a4-1786-3f9a-7d7e</t>
  </si>
  <si>
    <t>Zespół Szkół Ponadgimnazjalnych</t>
  </si>
  <si>
    <t>ee54-8f95-0fb4-c596-6f3c-b74b-b34f-1f70</t>
  </si>
  <si>
    <t>Zakład Karny w Krzywańcu</t>
  </si>
  <si>
    <t>gm. Nowogród Bobrzański</t>
  </si>
  <si>
    <t>cc8d-68a7-e8a8-4111-50df-f158-dde1-5488</t>
  </si>
  <si>
    <t>Szkoła Podstawowa w Niwiskach</t>
  </si>
  <si>
    <t>42b5-8208-727d-4638-18f6-63c2-cc64-2a82</t>
  </si>
  <si>
    <t>Szkoła Podstawowa w Drągowinie</t>
  </si>
  <si>
    <t>d229-cd7a-138b-0145-5f19-c242-3e95-3da9</t>
  </si>
  <si>
    <t>Szkoła Podstawowa w Bogaczowie</t>
  </si>
  <si>
    <t>58b8-49bb-4b48-9e4c-3264-a042-1d3e-574e</t>
  </si>
  <si>
    <t>Szkoła Podstawowa w Nowogrodzie Bobrzańskim</t>
  </si>
  <si>
    <t>1dd0-0c44-8101-a8cc-ad48-d94e-63df-e56c</t>
  </si>
  <si>
    <t xml:space="preserve">Miejsko Gminny Ośrodek Kultury Sportu i Rekreacji w Nowogrodzie Bobrzańskim </t>
  </si>
  <si>
    <t>f9c0-efc7-9ef4-6e0f-1e87-66b0-85b0-24ac</t>
  </si>
  <si>
    <t xml:space="preserve">Urząd Miejski w Nowogrodzie Bobrzańskim </t>
  </si>
  <si>
    <t>070c-6a8d-6e68-037a-6fcd-e597-1407-4d5e</t>
  </si>
  <si>
    <t>Świetlica Wiejska</t>
  </si>
  <si>
    <t>gm. Kargowa</t>
  </si>
  <si>
    <t>ac7e-bbfb-238e-194e-84db-d1a6-f57a-40f2</t>
  </si>
  <si>
    <t>Gminne Centrum Kultury Biblioteka Publiczna im. Eugeniusza Paukszty</t>
  </si>
  <si>
    <t>b57b-634a-e9c7-e54f-6d78-f517-4692-21ed</t>
  </si>
  <si>
    <t>Zespół Szkolno- Przedszkolny</t>
  </si>
  <si>
    <t>cc6e-b23e-941d-8d5c-d33c-7743-fee3-394a</t>
  </si>
  <si>
    <t>Wiejski Dom Kultury</t>
  </si>
  <si>
    <t>gm. Czerwieńsk</t>
  </si>
  <si>
    <t>e4e9-6266-7163-b74c-96fd-5ef6-1e0f-5dff</t>
  </si>
  <si>
    <t>Wiejski Dom  Kultury</t>
  </si>
  <si>
    <t>5420-86cd-7583-e546-74e1-21b3-fe2f-d475</t>
  </si>
  <si>
    <t>70b1-113d-2fdb-6a9d-c49b-92dd-bc0d-b6eb</t>
  </si>
  <si>
    <t>d23d-82d1-bb54-a7d9-d5ee-e26b-791c-5e85</t>
  </si>
  <si>
    <t>Szkoła Podstawowa  Nietków</t>
  </si>
  <si>
    <t>5ff5-aa95-85eb-3138-f46d-43e2-b50c-94da</t>
  </si>
  <si>
    <t>Publiczna Szkoła Podstawowa</t>
  </si>
  <si>
    <t>f2a2-bd11-a46b-2b66-6307-e0e5-d193-100b</t>
  </si>
  <si>
    <t>Miejsko Gminny Ośrodek Kultury</t>
  </si>
  <si>
    <t>4a0e-dbd9-5c4c-c8dc-d067-5de6-d9ae-e619</t>
  </si>
  <si>
    <t>gm. Bojadła</t>
  </si>
  <si>
    <t>0296-633c-fb2f-20b6-e3e8-6ae5-c1d6-6308</t>
  </si>
  <si>
    <t>a09a-ae68-979b-0119-c658-1822-4bd8-92cb</t>
  </si>
  <si>
    <t>9565-60db-984b-5041-7d76-d6f1-a1b1-fec8</t>
  </si>
  <si>
    <t>Sala Wiejska w Podmoklach Małych</t>
  </si>
  <si>
    <t>gm. Babimost</t>
  </si>
  <si>
    <t>3b77-6cb4-d60d-5543-216c-2eec-d332-6abf</t>
  </si>
  <si>
    <t>Sala Wiejska w Nowym Kramsku</t>
  </si>
  <si>
    <t>fb69-fdf9-14e3-e2bb-b532-a793-fc74-8746</t>
  </si>
  <si>
    <t>Gminny Ośrodek Kultury w Babimoście</t>
  </si>
  <si>
    <t>dd51-227e-a26f-41c4-dfdd-a044-8ff2-28d8</t>
  </si>
  <si>
    <t>889b-11e5-6c40-9b2b-379c-6d89-fc12-bb6d</t>
  </si>
  <si>
    <t>gm. Zbąszynek</t>
  </si>
  <si>
    <t>4b70-b678-631b-0550-9a8f-d5b7-5944-1285</t>
  </si>
  <si>
    <t xml:space="preserve">Centrum Kultury i Folkloru </t>
  </si>
  <si>
    <t>50dc-390d-d88d-aca2-d093-5352-5ce1-7ecd</t>
  </si>
  <si>
    <t>1fc9-d62b-7e43-4f9e-a708-d273-5fef-3e5c</t>
  </si>
  <si>
    <t>Gimnazjum</t>
  </si>
  <si>
    <t>7ca3-e5b9-e14b-fe67-9807-8700-115f-2021</t>
  </si>
  <si>
    <t>Ośrodek Pomocy Społecznej</t>
  </si>
  <si>
    <t>d992-b64f-5e51-7280-55e6-9895-82ce-54ad</t>
  </si>
  <si>
    <t>Nowy Szpital w Świebodzinie Sp. z o.o.</t>
  </si>
  <si>
    <t>gm. Świebodzin</t>
  </si>
  <si>
    <t>50a8-e8e7-b0c6-6f75-eeed-16ce-3cc6-6457</t>
  </si>
  <si>
    <t xml:space="preserve">Świetlica Wiejska </t>
  </si>
  <si>
    <t>e1fa-e9cc-b16b-1f7a-55b5-8a5f-a6ce-c89c</t>
  </si>
  <si>
    <t>3815-045c-3971-5dce-d346-e752-0bd5-3056</t>
  </si>
  <si>
    <t>b13a-96dc-b2c3-ec15-4e6b-ebe8-54cb-b066</t>
  </si>
  <si>
    <t>fb10-0d0f-d30c-21ed-fc6b-3e26-942f-1126</t>
  </si>
  <si>
    <t>cf5b-c865-6308-6081-7510-b5b2-75f6-31e7</t>
  </si>
  <si>
    <t>629d-c73f-eae1-532c-965e-918e-1da4-c8d4</t>
  </si>
  <si>
    <t>e49d-73d2-8c00-9b01-2fd1-3ba3-d33f-d81e</t>
  </si>
  <si>
    <t>475f-b1a6-d441-2a30-0817-4afe-d5b6-9b3f</t>
  </si>
  <si>
    <t xml:space="preserve">Publiczna Szkoła Podstawowa w Gościkowie </t>
  </si>
  <si>
    <t>286f-838a-0e9f-f6cf-804e-4f8d-428f-3a7d</t>
  </si>
  <si>
    <t>Państwowa Szkoła Muzyczna</t>
  </si>
  <si>
    <t>7b20-e45b-b84b-fd15-be58-d274-6e9d-819c</t>
  </si>
  <si>
    <t>Publiczna Szkoła Podstawowa nr 6</t>
  </si>
  <si>
    <t>166d-5853-ba42-0567-5c0a-b91d-c063-31fa</t>
  </si>
  <si>
    <t>Publiczne Gimnazjum nr 3</t>
  </si>
  <si>
    <t>e84c-0622-5205-ee29-4568-dcd6-efa5-84a5</t>
  </si>
  <si>
    <t>Publiczne Przedszkole nr 5</t>
  </si>
  <si>
    <t>82dc-e560-a9e7-2c3b-d889-2be2-7b8f-a6b2</t>
  </si>
  <si>
    <t>Świebodziński Dom Kultury</t>
  </si>
  <si>
    <t>67ba-7dc6-5393-084f-ef0d-cda1-01ff-3abb</t>
  </si>
  <si>
    <t>Publiczna Szkoła Podstawowa nr 2</t>
  </si>
  <si>
    <t>4f6f-6c84-19cd-2a7f-3c81-e123-28de-a85a</t>
  </si>
  <si>
    <t>Publiczne Gimnazjum nr 1</t>
  </si>
  <si>
    <t>2653-0758-5007-4e3b-90c1-1edc-8159-2796</t>
  </si>
  <si>
    <t>0511-c6ed-3eed-6ee8-339a-f0bc-e8e1-4915</t>
  </si>
  <si>
    <t>Publiczne Przedszkole nr 7</t>
  </si>
  <si>
    <t>66ba-407a-836a-82d9-3fed-f532-bbec-262a</t>
  </si>
  <si>
    <t>Specjalny Ośrodek Szkolno-Wychowawczy</t>
  </si>
  <si>
    <t>74de-6542-8b64-2b75-6972-a13c-b6e0-6b29</t>
  </si>
  <si>
    <t>gm. Szczaniec</t>
  </si>
  <si>
    <t>2c44-7d97-fc77-484c-d3d1-2014-b141-c70b</t>
  </si>
  <si>
    <t>fe01-f1cb-6bd6-3cd6-579a-21b1-5701-a549</t>
  </si>
  <si>
    <t>Sala Posiedzeń Urzędu Gminy</t>
  </si>
  <si>
    <t>e86a-7965-003a-1bed-38b3-a7e3-9975-1a38</t>
  </si>
  <si>
    <t>Przychodnia Zakładowa w Cborzu</t>
  </si>
  <si>
    <t>gm. Skąpe</t>
  </si>
  <si>
    <t>c681-fbb6-8801-f136-2c35-9d84-3bc0-ac0a</t>
  </si>
  <si>
    <t>Sala Posiedzeń Urzędu Gminy Skąpe</t>
  </si>
  <si>
    <t>65bb-3de0-3181-f9d5-64c1-662a-4820-0a0a</t>
  </si>
  <si>
    <t>Gminna Biblioteka Publiczna</t>
  </si>
  <si>
    <t>cdbd-9f80-4895-81ad-a874-fa09-859f-400f</t>
  </si>
  <si>
    <t>Klub Zakładowy Eskulap</t>
  </si>
  <si>
    <t>ea0f-2446-2058-05d0-8cb5-8c55-0edf-3881</t>
  </si>
  <si>
    <t>Samorządowa Szkoła Podstawowa</t>
  </si>
  <si>
    <t>gm. Łagów</t>
  </si>
  <si>
    <t>79cd-f177-1399-d5bd-7de3-0d3d-8be5-4930</t>
  </si>
  <si>
    <t>337a-4ea2-5138-166b-a47a-25d9-02e4-4b09</t>
  </si>
  <si>
    <t>518a-d86c-dc61-9680-c4c8-162b-9129-4c21</t>
  </si>
  <si>
    <t>Niepubliczna Szkoła Podstawowa</t>
  </si>
  <si>
    <t>gm. Lubrza</t>
  </si>
  <si>
    <t>5786-d4fc-d826-eeeb-8078-0c86-3417-3a82</t>
  </si>
  <si>
    <t>Urząd Gminy</t>
  </si>
  <si>
    <t>b3b0-2d5a-4bcf-3dc3-7041-108f-16bf-65b1</t>
  </si>
  <si>
    <t>gm. Maszewo</t>
  </si>
  <si>
    <t>db80-036a-c071-d269-cfbd-ce7c-f7c0-d2ff</t>
  </si>
  <si>
    <t>Zespół Szkół</t>
  </si>
  <si>
    <t>4bae-d500-ce1b-3f9c-8645-04bb-0256-1272</t>
  </si>
  <si>
    <t>Nowy Szpital Powiatu Krośnieńskiego</t>
  </si>
  <si>
    <t>gm. Krosno Odrzańskie</t>
  </si>
  <si>
    <t>59c1-33eb-b6f1-ca04-a459-9617-46d9-5228</t>
  </si>
  <si>
    <t>b20d-6560-c638-26ea-6769-2fc7-6139-58ea</t>
  </si>
  <si>
    <t>Zespół Edukacyjny</t>
  </si>
  <si>
    <t>c941-b0b7-afa9-ecc4-64ef-bbfe-e4f3-2276</t>
  </si>
  <si>
    <t>9590-e5dd-5f5d-0daa-d104-c4b9-bc41-8413</t>
  </si>
  <si>
    <t>Przedszkole</t>
  </si>
  <si>
    <t>1681-20f3-3ddd-4e4c-701a-f723-8186-6c30</t>
  </si>
  <si>
    <t>2251-5181-c762-ad96-cf5e-cd30-30ae-e5ad</t>
  </si>
  <si>
    <t>Szkoła Podstawowa Nr 2</t>
  </si>
  <si>
    <t>9257-0cfe-be00-c4b0-5d3a-6b37-3542-35da</t>
  </si>
  <si>
    <t>Przedszkole Nr 2</t>
  </si>
  <si>
    <t>4258-24d5-4475-daeb-ccc3-cfc8-0cd6-61da</t>
  </si>
  <si>
    <t>Przedszkole Nr 1</t>
  </si>
  <si>
    <t>fdb5-cfb2-7696-865c-0a0b-ec4d-7288-f406</t>
  </si>
  <si>
    <t>Przedszkole Nr 3</t>
  </si>
  <si>
    <t>2c20-2203-67f6-1d85-27bf-d1a0-1b98-7f34</t>
  </si>
  <si>
    <t>Szkoła Podstawowa Nr 3</t>
  </si>
  <si>
    <t>603a-b335-82ef-f3a0-0688-030f-aa9d-f79d</t>
  </si>
  <si>
    <t>dcba-6498-5ecb-489f-674a-a301-0349-a8e1</t>
  </si>
  <si>
    <t>Przedszkole nr 4</t>
  </si>
  <si>
    <t>7635-98c7-c559-8d53-0966-5467-285e-1753</t>
  </si>
  <si>
    <t>CAK "Zamek"</t>
  </si>
  <si>
    <t>eb33-7f2b-0a5c-385e-0313-468e-a0a4-9884</t>
  </si>
  <si>
    <t>Areszt Śledczy w Lubsku Oddział Zewnętrzny w Wałowicach</t>
  </si>
  <si>
    <t>gm. Gubin</t>
  </si>
  <si>
    <t>541b-96c1-3c1c-d64e-8fe3-5572-7bf3-13bc</t>
  </si>
  <si>
    <t xml:space="preserve"> Wiejski Ośrodek Zdrowia w Stargardzie Gubińskim</t>
  </si>
  <si>
    <t>6be7-82a7-9077-f599-0428-8fd3-8294-6243</t>
  </si>
  <si>
    <t>Nadleśnictwo Gubin</t>
  </si>
  <si>
    <t>2b73-f522-8779-3135-64a4-a1be-0d4d-a7cd</t>
  </si>
  <si>
    <t>Świetlica w Sękowicach</t>
  </si>
  <si>
    <t>9682-f4c9-6679-fd54-354b-3737-38d1-5c0d</t>
  </si>
  <si>
    <t>Publiczna Szkoła Podstawowa w Starosiedlu</t>
  </si>
  <si>
    <t>f611-4591-2711-8583-0008-8c11-c6c2-cc04</t>
  </si>
  <si>
    <t>Publiczna Szkoła Podstawowa w Strzegowie</t>
  </si>
  <si>
    <t>e87d-b729-aca1-7059-c490-c4ae-6c7e-0ae4</t>
  </si>
  <si>
    <t>Zespół Szkół w Chlebowie</t>
  </si>
  <si>
    <t>8447-35b9-12ee-17c3-6f45-53c3-f47c-9c47</t>
  </si>
  <si>
    <t>Zespół Szkół w Grabicach</t>
  </si>
  <si>
    <t>1ee1-ac09-864f-d8c1-dd3b-62b9-7a39-b766</t>
  </si>
  <si>
    <t>Publiczne Gimnazjum w Czarnowicach</t>
  </si>
  <si>
    <t>4bc9-173f-b679-a39e-3e4e-fe84-e0aa-957a</t>
  </si>
  <si>
    <t xml:space="preserve"> Wiejski Ośrodek Zdrowia w Polu</t>
  </si>
  <si>
    <t>3fc8-8506-7eab-6a8d-0dab-1b63-83c2-6ddc</t>
  </si>
  <si>
    <t>Biblioteka w Wałowicach</t>
  </si>
  <si>
    <t>5412-be7d-b241-073f-f0b5-1ee7-9e2c-e504</t>
  </si>
  <si>
    <t>Publiczna Szkoła Podstawowa w Bieżycach</t>
  </si>
  <si>
    <t>7ad8-c9f2-cd97-4771-1c60-8a29-52d3-8e53</t>
  </si>
  <si>
    <t>gm. Dąbie</t>
  </si>
  <si>
    <t>bf21-509f-c440-a21a-4e97-7c13-bc14-d9f2</t>
  </si>
  <si>
    <t>d696-17bb-386b-2759-d242-ca63-97da-6634</t>
  </si>
  <si>
    <t>6ed0-9c23-b3e1-df2b-9d50-936e-0ec1-9650</t>
  </si>
  <si>
    <t>a3f0-f5b0-bc11-26ff-7fdb-b3ec-0078-ec1a</t>
  </si>
  <si>
    <t>c88f-20d4-ef4e-1ea4-b258-9c06-7e88-7112</t>
  </si>
  <si>
    <t>9884-9e60-16c9-f224-e822-ab56-ba88-fe97</t>
  </si>
  <si>
    <t>Świetlica wiejska w Połupinie</t>
  </si>
  <si>
    <t>7087-ef79-2c87-b3da-dc44-1b81-9e3a-598b</t>
  </si>
  <si>
    <t>Centrum Oświatowo-Kulturalne</t>
  </si>
  <si>
    <t>gm. Bytnica</t>
  </si>
  <si>
    <t>f6e8-e5b0-f984-70cd-3d2d-9a9e-5c5c-3250</t>
  </si>
  <si>
    <t>Gminne Centrum Kultury</t>
  </si>
  <si>
    <t>8b1b-787d-85f2-53c4-2dd8-b861-869d-1df3</t>
  </si>
  <si>
    <t>gm. Bobrowice</t>
  </si>
  <si>
    <t>8187-846b-cdf9-9c0e-0c51-df49-a5b5-4d5d</t>
  </si>
  <si>
    <t>86b3-c37c-d36d-37ae-5434-4628-681e-e3a3</t>
  </si>
  <si>
    <t>93d2-5e59-9853-d29b-0d5c-1d38-ae0d-d562</t>
  </si>
  <si>
    <t>Szpital</t>
  </si>
  <si>
    <t>m. Gubin</t>
  </si>
  <si>
    <t>035f-bece-3af2-b248-c6e1-76be-0dc2-9c9a</t>
  </si>
  <si>
    <t>Szkoła Podstawowa nr 3 z Oddziałami Integracyjnymi</t>
  </si>
  <si>
    <t>b3e9-5d4a-7980-cf69-0d30-3b01-12a4-0d26</t>
  </si>
  <si>
    <t>Zespół Szkół im. M. Kopernika</t>
  </si>
  <si>
    <t>789d-e52c-0d07-1f36-c6d5-24bb-761d-768b</t>
  </si>
  <si>
    <t>Miejski Ośrodek Sportu Kryta Pływalnia</t>
  </si>
  <si>
    <t>274e-1f4e-4f0b-0c4a-5161-142e-1c27-ebde</t>
  </si>
  <si>
    <t>Gubiński Dom Kultury</t>
  </si>
  <si>
    <t>881f-b5eb-ca27-0b1a-5428-06f7-b4b6-cf05</t>
  </si>
  <si>
    <t>633c-5376-7605-0d27-7c49-c442-0dba-d6ad</t>
  </si>
  <si>
    <t>Szkoła Podstawowa nr 2</t>
  </si>
  <si>
    <t>aef1-ab98-e276-8b2d-247c-1280-9105-13b3</t>
  </si>
  <si>
    <t>Przedsiębiorstwo Oczyszczania Ścieków</t>
  </si>
  <si>
    <t>24c2-cbcb-cf47-34a0-4476-7cf4-5e6a-d351</t>
  </si>
  <si>
    <t>Przedszkole Miejskie nr 3</t>
  </si>
  <si>
    <t>e2de-f166-500f-294b-b62c-8873-02f8-428f</t>
  </si>
  <si>
    <t>Zespół Szkół Ogólnokształcących</t>
  </si>
  <si>
    <t>4e16-65d2-915e-ba09-feb3-a503-c7de-1f5c</t>
  </si>
  <si>
    <t>Razem</t>
  </si>
  <si>
    <t>Waldemar Jan SŁUGOCKI</t>
  </si>
  <si>
    <t>Stanisław Antoni IWAN</t>
  </si>
  <si>
    <t>Mirosław Zbigniew GLAZ</t>
  </si>
  <si>
    <t>Senat - Liczba głosów ważnych oddanych łącznie na wszystkich kandydatów</t>
  </si>
  <si>
    <t>Senat - w tym z powodu postawienia znaku X wyłącznie obok skreślonego nazwiska kandydata</t>
  </si>
  <si>
    <t>Senat - w tym z powodu niepostawienia znaku X obok nazwiska żadnego kandydata</t>
  </si>
  <si>
    <t>Senat - w tym z powodu postawienia znaku X obok nazwiska dwóch lub większej liczby kandydatów</t>
  </si>
  <si>
    <t>Senat - Liczba głosów nieważnych</t>
  </si>
  <si>
    <t>Senat - Liczba kart ważnych</t>
  </si>
  <si>
    <t>Senat - Liczba kart nieważnych</t>
  </si>
  <si>
    <t>Senat - w tym liczba kart wyjętych z kopert</t>
  </si>
  <si>
    <t>Senat - Liczba kart wyjętych z urny</t>
  </si>
  <si>
    <t>Senat - Liczba kopert na kartę do głosowania wrzuconych do urny</t>
  </si>
  <si>
    <t>Senat - w których znajdowała się niezaklejona koperta</t>
  </si>
  <si>
    <t>Senat - w których nie było koperty na karty do głosowania</t>
  </si>
  <si>
    <t>Senat - w których oświadczenie nie było podpisane</t>
  </si>
  <si>
    <t>Senat - w których nie było oświadczenia</t>
  </si>
  <si>
    <t>Senat - Liczba otrzymanych kopert zwrotnych</t>
  </si>
  <si>
    <t>Senat - Liczba wyborców, którym wysłano pakiety wyborcze</t>
  </si>
  <si>
    <t>Senat - Liczba wyborców głosujących na podstawie zaświadczenia</t>
  </si>
  <si>
    <t>Senat - Liczba wyborców głosujących przez pełnomocnika</t>
  </si>
  <si>
    <t>Senat - Liczba wyborców, którym wydano karty do głosowania</t>
  </si>
  <si>
    <t>Senat - Nie wykorzystano kart do głosowania</t>
  </si>
  <si>
    <t>Senat - Komisja otrzymała kart do głosowania</t>
  </si>
  <si>
    <t>Senat - Liczba wyborców uprawnionych do głosowania</t>
  </si>
  <si>
    <t>Numer obwodu</t>
  </si>
  <si>
    <t>Nazwa komisji</t>
  </si>
  <si>
    <t>TERYT gminy</t>
  </si>
  <si>
    <t>Gmina</t>
  </si>
  <si>
    <t>Symbol kontrolny</t>
  </si>
</sst>
</file>

<file path=xl/styles.xml><?xml version="1.0" encoding="utf-8"?>
<styleSheet xmlns="http://schemas.openxmlformats.org/spreadsheetml/2006/main">
  <fonts count="1">
    <font>
      <sz val="11"/>
      <color theme="1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16"/>
  <sheetViews>
    <sheetView tabSelected="1" workbookViewId="0"/>
  </sheetViews>
  <sheetFormatPr defaultRowHeight="15"/>
  <sheetData>
    <row r="1" spans="1:31">
      <c r="A1" t="s">
        <v>426</v>
      </c>
      <c r="B1" t="s">
        <v>425</v>
      </c>
      <c r="C1" t="s">
        <v>424</v>
      </c>
      <c r="D1" t="s">
        <v>423</v>
      </c>
      <c r="E1" t="s">
        <v>422</v>
      </c>
      <c r="F1" t="s">
        <v>421</v>
      </c>
      <c r="G1" t="s">
        <v>420</v>
      </c>
      <c r="H1" t="s">
        <v>419</v>
      </c>
      <c r="I1" t="s">
        <v>418</v>
      </c>
      <c r="J1" t="s">
        <v>417</v>
      </c>
      <c r="K1" t="s">
        <v>416</v>
      </c>
      <c r="L1" t="s">
        <v>415</v>
      </c>
      <c r="M1" t="s">
        <v>414</v>
      </c>
      <c r="N1" t="s">
        <v>413</v>
      </c>
      <c r="O1" t="s">
        <v>412</v>
      </c>
      <c r="P1" t="s">
        <v>411</v>
      </c>
      <c r="Q1" t="s">
        <v>410</v>
      </c>
      <c r="R1" t="s">
        <v>409</v>
      </c>
      <c r="S1" t="s">
        <v>408</v>
      </c>
      <c r="T1" t="s">
        <v>407</v>
      </c>
      <c r="U1" t="s">
        <v>406</v>
      </c>
      <c r="V1" t="s">
        <v>405</v>
      </c>
      <c r="W1" t="s">
        <v>404</v>
      </c>
      <c r="X1" t="s">
        <v>403</v>
      </c>
      <c r="Y1" t="s">
        <v>402</v>
      </c>
      <c r="Z1" t="s">
        <v>401</v>
      </c>
      <c r="AA1" t="s">
        <v>400</v>
      </c>
      <c r="AB1" t="s">
        <v>399</v>
      </c>
      <c r="AC1" t="s">
        <v>398</v>
      </c>
      <c r="AD1" t="s">
        <v>397</v>
      </c>
      <c r="AE1" t="s">
        <v>396</v>
      </c>
    </row>
    <row r="2" spans="1:31">
      <c r="A2" t="s">
        <v>395</v>
      </c>
      <c r="B2" t="s">
        <v>377</v>
      </c>
      <c r="C2" t="str">
        <f>"080201"</f>
        <v>080201</v>
      </c>
      <c r="D2" t="s">
        <v>394</v>
      </c>
      <c r="E2">
        <v>1</v>
      </c>
      <c r="F2">
        <v>1832</v>
      </c>
      <c r="G2">
        <v>1410</v>
      </c>
      <c r="H2">
        <v>703</v>
      </c>
      <c r="I2">
        <v>707</v>
      </c>
      <c r="J2">
        <v>0</v>
      </c>
      <c r="K2">
        <v>3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706</v>
      </c>
      <c r="T2">
        <v>0</v>
      </c>
      <c r="U2">
        <v>0</v>
      </c>
      <c r="V2">
        <v>706</v>
      </c>
      <c r="W2">
        <v>40</v>
      </c>
      <c r="X2">
        <v>6</v>
      </c>
      <c r="Y2">
        <v>34</v>
      </c>
      <c r="Z2">
        <v>0</v>
      </c>
      <c r="AA2">
        <v>666</v>
      </c>
      <c r="AB2">
        <v>163</v>
      </c>
      <c r="AC2">
        <v>155</v>
      </c>
      <c r="AD2">
        <v>348</v>
      </c>
      <c r="AE2">
        <v>666</v>
      </c>
    </row>
    <row r="3" spans="1:31">
      <c r="A3" t="s">
        <v>393</v>
      </c>
      <c r="B3" t="s">
        <v>377</v>
      </c>
      <c r="C3" t="str">
        <f>"080201"</f>
        <v>080201</v>
      </c>
      <c r="D3" t="s">
        <v>392</v>
      </c>
      <c r="E3">
        <v>2</v>
      </c>
      <c r="F3">
        <v>2156</v>
      </c>
      <c r="G3">
        <v>1660</v>
      </c>
      <c r="H3">
        <v>640</v>
      </c>
      <c r="I3">
        <v>1020</v>
      </c>
      <c r="J3">
        <v>0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1020</v>
      </c>
      <c r="T3">
        <v>0</v>
      </c>
      <c r="U3">
        <v>0</v>
      </c>
      <c r="V3">
        <v>1020</v>
      </c>
      <c r="W3">
        <v>50</v>
      </c>
      <c r="X3">
        <v>12</v>
      </c>
      <c r="Y3">
        <v>38</v>
      </c>
      <c r="Z3">
        <v>0</v>
      </c>
      <c r="AA3">
        <v>970</v>
      </c>
      <c r="AB3">
        <v>244</v>
      </c>
      <c r="AC3">
        <v>245</v>
      </c>
      <c r="AD3">
        <v>481</v>
      </c>
      <c r="AE3">
        <v>970</v>
      </c>
    </row>
    <row r="4" spans="1:31">
      <c r="A4" t="s">
        <v>391</v>
      </c>
      <c r="B4" t="s">
        <v>377</v>
      </c>
      <c r="C4" t="str">
        <f>"080201"</f>
        <v>080201</v>
      </c>
      <c r="D4" t="s">
        <v>390</v>
      </c>
      <c r="E4">
        <v>3</v>
      </c>
      <c r="F4">
        <v>890</v>
      </c>
      <c r="G4">
        <v>680</v>
      </c>
      <c r="H4">
        <v>347</v>
      </c>
      <c r="I4">
        <v>333</v>
      </c>
      <c r="J4">
        <v>0</v>
      </c>
      <c r="K4">
        <v>1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333</v>
      </c>
      <c r="T4">
        <v>0</v>
      </c>
      <c r="U4">
        <v>0</v>
      </c>
      <c r="V4">
        <v>333</v>
      </c>
      <c r="W4">
        <v>15</v>
      </c>
      <c r="X4">
        <v>4</v>
      </c>
      <c r="Y4">
        <v>11</v>
      </c>
      <c r="Z4">
        <v>0</v>
      </c>
      <c r="AA4">
        <v>318</v>
      </c>
      <c r="AB4">
        <v>87</v>
      </c>
      <c r="AC4">
        <v>95</v>
      </c>
      <c r="AD4">
        <v>136</v>
      </c>
      <c r="AE4">
        <v>318</v>
      </c>
    </row>
    <row r="5" spans="1:31">
      <c r="A5" t="s">
        <v>389</v>
      </c>
      <c r="B5" t="s">
        <v>377</v>
      </c>
      <c r="C5" t="str">
        <f>"080201"</f>
        <v>080201</v>
      </c>
      <c r="D5" t="s">
        <v>388</v>
      </c>
      <c r="E5">
        <v>4</v>
      </c>
      <c r="F5">
        <v>1393</v>
      </c>
      <c r="G5">
        <v>1070</v>
      </c>
      <c r="H5">
        <v>513</v>
      </c>
      <c r="I5">
        <v>557</v>
      </c>
      <c r="J5">
        <v>0</v>
      </c>
      <c r="K5">
        <v>7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557</v>
      </c>
      <c r="T5">
        <v>0</v>
      </c>
      <c r="U5">
        <v>0</v>
      </c>
      <c r="V5">
        <v>557</v>
      </c>
      <c r="W5">
        <v>28</v>
      </c>
      <c r="X5">
        <v>4</v>
      </c>
      <c r="Y5">
        <v>22</v>
      </c>
      <c r="Z5">
        <v>0</v>
      </c>
      <c r="AA5">
        <v>529</v>
      </c>
      <c r="AB5">
        <v>149</v>
      </c>
      <c r="AC5">
        <v>138</v>
      </c>
      <c r="AD5">
        <v>242</v>
      </c>
      <c r="AE5">
        <v>529</v>
      </c>
    </row>
    <row r="6" spans="1:31">
      <c r="A6" t="s">
        <v>387</v>
      </c>
      <c r="B6" t="s">
        <v>377</v>
      </c>
      <c r="C6" t="str">
        <f>"080201"</f>
        <v>080201</v>
      </c>
      <c r="D6" t="s">
        <v>379</v>
      </c>
      <c r="E6">
        <v>5</v>
      </c>
      <c r="F6">
        <v>2305</v>
      </c>
      <c r="G6">
        <v>1760</v>
      </c>
      <c r="H6">
        <v>774</v>
      </c>
      <c r="I6">
        <v>986</v>
      </c>
      <c r="J6">
        <v>0</v>
      </c>
      <c r="K6">
        <v>5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986</v>
      </c>
      <c r="T6">
        <v>0</v>
      </c>
      <c r="U6">
        <v>0</v>
      </c>
      <c r="V6">
        <v>986</v>
      </c>
      <c r="W6">
        <v>55</v>
      </c>
      <c r="X6">
        <v>22</v>
      </c>
      <c r="Y6">
        <v>33</v>
      </c>
      <c r="Z6">
        <v>0</v>
      </c>
      <c r="AA6">
        <v>931</v>
      </c>
      <c r="AB6">
        <v>216</v>
      </c>
      <c r="AC6">
        <v>256</v>
      </c>
      <c r="AD6">
        <v>459</v>
      </c>
      <c r="AE6">
        <v>931</v>
      </c>
    </row>
    <row r="7" spans="1:31">
      <c r="A7" t="s">
        <v>386</v>
      </c>
      <c r="B7" t="s">
        <v>377</v>
      </c>
      <c r="C7" t="str">
        <f>"080201"</f>
        <v>080201</v>
      </c>
      <c r="D7" t="s">
        <v>385</v>
      </c>
      <c r="E7">
        <v>6</v>
      </c>
      <c r="F7">
        <v>1664</v>
      </c>
      <c r="G7">
        <v>1260</v>
      </c>
      <c r="H7">
        <v>566</v>
      </c>
      <c r="I7">
        <v>694</v>
      </c>
      <c r="J7">
        <v>0</v>
      </c>
      <c r="K7">
        <v>10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694</v>
      </c>
      <c r="T7">
        <v>0</v>
      </c>
      <c r="U7">
        <v>0</v>
      </c>
      <c r="V7">
        <v>694</v>
      </c>
      <c r="W7">
        <v>50</v>
      </c>
      <c r="X7">
        <v>12</v>
      </c>
      <c r="Y7">
        <v>38</v>
      </c>
      <c r="Z7">
        <v>0</v>
      </c>
      <c r="AA7">
        <v>644</v>
      </c>
      <c r="AB7">
        <v>175</v>
      </c>
      <c r="AC7">
        <v>141</v>
      </c>
      <c r="AD7">
        <v>328</v>
      </c>
      <c r="AE7">
        <v>644</v>
      </c>
    </row>
    <row r="8" spans="1:31">
      <c r="A8" t="s">
        <v>384</v>
      </c>
      <c r="B8" t="s">
        <v>377</v>
      </c>
      <c r="C8" t="str">
        <f>"080201"</f>
        <v>080201</v>
      </c>
      <c r="D8" t="s">
        <v>383</v>
      </c>
      <c r="E8">
        <v>7</v>
      </c>
      <c r="F8">
        <v>948</v>
      </c>
      <c r="G8">
        <v>730</v>
      </c>
      <c r="H8">
        <v>421</v>
      </c>
      <c r="I8">
        <v>309</v>
      </c>
      <c r="J8">
        <v>0</v>
      </c>
      <c r="K8">
        <v>2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309</v>
      </c>
      <c r="T8">
        <v>0</v>
      </c>
      <c r="U8">
        <v>0</v>
      </c>
      <c r="V8">
        <v>309</v>
      </c>
      <c r="W8">
        <v>18</v>
      </c>
      <c r="X8">
        <v>0</v>
      </c>
      <c r="Y8">
        <v>16</v>
      </c>
      <c r="Z8">
        <v>0</v>
      </c>
      <c r="AA8">
        <v>291</v>
      </c>
      <c r="AB8">
        <v>73</v>
      </c>
      <c r="AC8">
        <v>92</v>
      </c>
      <c r="AD8">
        <v>126</v>
      </c>
      <c r="AE8">
        <v>291</v>
      </c>
    </row>
    <row r="9" spans="1:31">
      <c r="A9" t="s">
        <v>382</v>
      </c>
      <c r="B9" t="s">
        <v>377</v>
      </c>
      <c r="C9" t="str">
        <f>"080201"</f>
        <v>080201</v>
      </c>
      <c r="D9" t="s">
        <v>381</v>
      </c>
      <c r="E9">
        <v>8</v>
      </c>
      <c r="F9">
        <v>1012</v>
      </c>
      <c r="G9">
        <v>770</v>
      </c>
      <c r="H9">
        <v>391</v>
      </c>
      <c r="I9">
        <v>379</v>
      </c>
      <c r="J9">
        <v>0</v>
      </c>
      <c r="K9">
        <v>0</v>
      </c>
      <c r="L9">
        <v>2</v>
      </c>
      <c r="M9">
        <v>2</v>
      </c>
      <c r="N9">
        <v>0</v>
      </c>
      <c r="O9">
        <v>0</v>
      </c>
      <c r="P9">
        <v>0</v>
      </c>
      <c r="Q9">
        <v>0</v>
      </c>
      <c r="R9">
        <v>2</v>
      </c>
      <c r="S9">
        <v>381</v>
      </c>
      <c r="T9">
        <v>2</v>
      </c>
      <c r="U9">
        <v>0</v>
      </c>
      <c r="V9">
        <v>381</v>
      </c>
      <c r="W9">
        <v>21</v>
      </c>
      <c r="X9">
        <v>0</v>
      </c>
      <c r="Y9">
        <v>21</v>
      </c>
      <c r="Z9">
        <v>0</v>
      </c>
      <c r="AA9">
        <v>360</v>
      </c>
      <c r="AB9">
        <v>116</v>
      </c>
      <c r="AC9">
        <v>115</v>
      </c>
      <c r="AD9">
        <v>129</v>
      </c>
      <c r="AE9">
        <v>360</v>
      </c>
    </row>
    <row r="10" spans="1:31">
      <c r="A10" t="s">
        <v>380</v>
      </c>
      <c r="B10" t="s">
        <v>377</v>
      </c>
      <c r="C10" t="str">
        <f>"080201"</f>
        <v>080201</v>
      </c>
      <c r="D10" t="s">
        <v>379</v>
      </c>
      <c r="E10">
        <v>9</v>
      </c>
      <c r="F10">
        <v>965</v>
      </c>
      <c r="G10">
        <v>740</v>
      </c>
      <c r="H10">
        <v>296</v>
      </c>
      <c r="I10">
        <v>444</v>
      </c>
      <c r="J10">
        <v>0</v>
      </c>
      <c r="K10">
        <v>3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444</v>
      </c>
      <c r="T10">
        <v>0</v>
      </c>
      <c r="U10">
        <v>0</v>
      </c>
      <c r="V10">
        <v>444</v>
      </c>
      <c r="W10">
        <v>30</v>
      </c>
      <c r="X10">
        <v>10</v>
      </c>
      <c r="Y10">
        <v>20</v>
      </c>
      <c r="Z10">
        <v>0</v>
      </c>
      <c r="AA10">
        <v>414</v>
      </c>
      <c r="AB10">
        <v>92</v>
      </c>
      <c r="AC10">
        <v>100</v>
      </c>
      <c r="AD10">
        <v>222</v>
      </c>
      <c r="AE10">
        <v>414</v>
      </c>
    </row>
    <row r="11" spans="1:31">
      <c r="A11" t="s">
        <v>378</v>
      </c>
      <c r="B11" t="s">
        <v>377</v>
      </c>
      <c r="C11" t="str">
        <f>"080201"</f>
        <v>080201</v>
      </c>
      <c r="D11" t="s">
        <v>376</v>
      </c>
      <c r="E11">
        <v>10</v>
      </c>
      <c r="F11">
        <v>32</v>
      </c>
      <c r="G11">
        <v>35</v>
      </c>
      <c r="H11">
        <v>26</v>
      </c>
      <c r="I11">
        <v>9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9</v>
      </c>
      <c r="T11">
        <v>0</v>
      </c>
      <c r="U11">
        <v>0</v>
      </c>
      <c r="V11">
        <v>9</v>
      </c>
      <c r="W11">
        <v>1</v>
      </c>
      <c r="X11">
        <v>0</v>
      </c>
      <c r="Y11">
        <v>1</v>
      </c>
      <c r="Z11">
        <v>0</v>
      </c>
      <c r="AA11">
        <v>8</v>
      </c>
      <c r="AB11">
        <v>4</v>
      </c>
      <c r="AC11">
        <v>2</v>
      </c>
      <c r="AD11">
        <v>2</v>
      </c>
      <c r="AE11">
        <v>8</v>
      </c>
    </row>
    <row r="12" spans="1:31">
      <c r="A12" t="s">
        <v>375</v>
      </c>
      <c r="B12" t="s">
        <v>372</v>
      </c>
      <c r="C12" t="str">
        <f>"080202"</f>
        <v>080202</v>
      </c>
      <c r="D12" t="s">
        <v>168</v>
      </c>
      <c r="E12">
        <v>1</v>
      </c>
      <c r="F12">
        <v>1094</v>
      </c>
      <c r="G12">
        <v>840</v>
      </c>
      <c r="H12">
        <v>423</v>
      </c>
      <c r="I12">
        <v>417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417</v>
      </c>
      <c r="T12">
        <v>0</v>
      </c>
      <c r="U12">
        <v>0</v>
      </c>
      <c r="V12">
        <v>417</v>
      </c>
      <c r="W12">
        <v>18</v>
      </c>
      <c r="X12">
        <v>3</v>
      </c>
      <c r="Y12">
        <v>15</v>
      </c>
      <c r="Z12">
        <v>0</v>
      </c>
      <c r="AA12">
        <v>399</v>
      </c>
      <c r="AB12">
        <v>152</v>
      </c>
      <c r="AC12">
        <v>131</v>
      </c>
      <c r="AD12">
        <v>116</v>
      </c>
      <c r="AE12">
        <v>399</v>
      </c>
    </row>
    <row r="13" spans="1:31">
      <c r="A13" t="s">
        <v>374</v>
      </c>
      <c r="B13" t="s">
        <v>372</v>
      </c>
      <c r="C13" t="str">
        <f>"080202"</f>
        <v>080202</v>
      </c>
      <c r="D13" t="s">
        <v>168</v>
      </c>
      <c r="E13">
        <v>2</v>
      </c>
      <c r="F13">
        <v>970</v>
      </c>
      <c r="G13">
        <v>750</v>
      </c>
      <c r="H13">
        <v>312</v>
      </c>
      <c r="I13">
        <v>438</v>
      </c>
      <c r="J13">
        <v>0</v>
      </c>
      <c r="K13">
        <v>7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437</v>
      </c>
      <c r="T13">
        <v>0</v>
      </c>
      <c r="U13">
        <v>0</v>
      </c>
      <c r="V13">
        <v>437</v>
      </c>
      <c r="W13">
        <v>25</v>
      </c>
      <c r="X13">
        <v>0</v>
      </c>
      <c r="Y13">
        <v>15</v>
      </c>
      <c r="Z13">
        <v>0</v>
      </c>
      <c r="AA13">
        <v>412</v>
      </c>
      <c r="AB13">
        <v>173</v>
      </c>
      <c r="AC13">
        <v>134</v>
      </c>
      <c r="AD13">
        <v>105</v>
      </c>
      <c r="AE13">
        <v>412</v>
      </c>
    </row>
    <row r="14" spans="1:31">
      <c r="A14" t="s">
        <v>373</v>
      </c>
      <c r="B14" t="s">
        <v>372</v>
      </c>
      <c r="C14" t="str">
        <f>"080202"</f>
        <v>080202</v>
      </c>
      <c r="D14" t="s">
        <v>173</v>
      </c>
      <c r="E14">
        <v>3</v>
      </c>
      <c r="F14">
        <v>541</v>
      </c>
      <c r="G14">
        <v>410</v>
      </c>
      <c r="H14">
        <v>236</v>
      </c>
      <c r="I14">
        <v>174</v>
      </c>
      <c r="J14">
        <v>0</v>
      </c>
      <c r="K14">
        <v>4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174</v>
      </c>
      <c r="T14">
        <v>0</v>
      </c>
      <c r="U14">
        <v>0</v>
      </c>
      <c r="V14">
        <v>174</v>
      </c>
      <c r="W14">
        <v>5</v>
      </c>
      <c r="X14">
        <v>0</v>
      </c>
      <c r="Y14">
        <v>5</v>
      </c>
      <c r="Z14">
        <v>0</v>
      </c>
      <c r="AA14">
        <v>169</v>
      </c>
      <c r="AB14">
        <v>69</v>
      </c>
      <c r="AC14">
        <v>58</v>
      </c>
      <c r="AD14">
        <v>42</v>
      </c>
      <c r="AE14">
        <v>169</v>
      </c>
    </row>
    <row r="15" spans="1:31">
      <c r="A15" t="s">
        <v>371</v>
      </c>
      <c r="B15" t="s">
        <v>368</v>
      </c>
      <c r="C15" t="str">
        <f>"080203"</f>
        <v>080203</v>
      </c>
      <c r="D15" t="s">
        <v>370</v>
      </c>
      <c r="E15">
        <v>1</v>
      </c>
      <c r="F15">
        <v>1256</v>
      </c>
      <c r="G15">
        <v>960</v>
      </c>
      <c r="H15">
        <v>532</v>
      </c>
      <c r="I15">
        <v>428</v>
      </c>
      <c r="J15">
        <v>0</v>
      </c>
      <c r="K15">
        <v>4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428</v>
      </c>
      <c r="T15">
        <v>0</v>
      </c>
      <c r="U15">
        <v>0</v>
      </c>
      <c r="V15">
        <v>428</v>
      </c>
      <c r="W15">
        <v>16</v>
      </c>
      <c r="X15">
        <v>4</v>
      </c>
      <c r="Y15">
        <v>11</v>
      </c>
      <c r="Z15">
        <v>0</v>
      </c>
      <c r="AA15">
        <v>412</v>
      </c>
      <c r="AB15">
        <v>141</v>
      </c>
      <c r="AC15">
        <v>124</v>
      </c>
      <c r="AD15">
        <v>147</v>
      </c>
      <c r="AE15">
        <v>412</v>
      </c>
    </row>
    <row r="16" spans="1:31">
      <c r="A16" t="s">
        <v>369</v>
      </c>
      <c r="B16" t="s">
        <v>368</v>
      </c>
      <c r="C16" t="str">
        <f>"080203"</f>
        <v>080203</v>
      </c>
      <c r="D16" t="s">
        <v>367</v>
      </c>
      <c r="E16">
        <v>2</v>
      </c>
      <c r="F16">
        <v>783</v>
      </c>
      <c r="G16">
        <v>590</v>
      </c>
      <c r="H16">
        <v>360</v>
      </c>
      <c r="I16">
        <v>230</v>
      </c>
      <c r="J16">
        <v>1</v>
      </c>
      <c r="K16">
        <v>5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230</v>
      </c>
      <c r="T16">
        <v>0</v>
      </c>
      <c r="U16">
        <v>0</v>
      </c>
      <c r="V16">
        <v>230</v>
      </c>
      <c r="W16">
        <v>8</v>
      </c>
      <c r="X16">
        <v>0</v>
      </c>
      <c r="Y16">
        <v>8</v>
      </c>
      <c r="Z16">
        <v>0</v>
      </c>
      <c r="AA16">
        <v>222</v>
      </c>
      <c r="AB16">
        <v>65</v>
      </c>
      <c r="AC16">
        <v>88</v>
      </c>
      <c r="AD16">
        <v>69</v>
      </c>
      <c r="AE16">
        <v>222</v>
      </c>
    </row>
    <row r="17" spans="1:31">
      <c r="A17" t="s">
        <v>366</v>
      </c>
      <c r="B17" t="s">
        <v>358</v>
      </c>
      <c r="C17" t="str">
        <f>"080204"</f>
        <v>080204</v>
      </c>
      <c r="D17" t="s">
        <v>365</v>
      </c>
      <c r="E17">
        <v>1</v>
      </c>
      <c r="F17">
        <v>830</v>
      </c>
      <c r="G17">
        <v>640</v>
      </c>
      <c r="H17">
        <v>304</v>
      </c>
      <c r="I17">
        <v>336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336</v>
      </c>
      <c r="T17">
        <v>0</v>
      </c>
      <c r="U17">
        <v>0</v>
      </c>
      <c r="V17">
        <v>336</v>
      </c>
      <c r="W17">
        <v>16</v>
      </c>
      <c r="X17">
        <v>3</v>
      </c>
      <c r="Y17">
        <v>13</v>
      </c>
      <c r="Z17">
        <v>0</v>
      </c>
      <c r="AA17">
        <v>320</v>
      </c>
      <c r="AB17">
        <v>114</v>
      </c>
      <c r="AC17">
        <v>94</v>
      </c>
      <c r="AD17">
        <v>112</v>
      </c>
      <c r="AE17">
        <v>320</v>
      </c>
    </row>
    <row r="18" spans="1:31">
      <c r="A18" t="s">
        <v>364</v>
      </c>
      <c r="B18" t="s">
        <v>358</v>
      </c>
      <c r="C18" t="str">
        <f>"080204"</f>
        <v>080204</v>
      </c>
      <c r="D18" t="s">
        <v>206</v>
      </c>
      <c r="E18">
        <v>2</v>
      </c>
      <c r="F18">
        <v>353</v>
      </c>
      <c r="G18">
        <v>270</v>
      </c>
      <c r="H18">
        <v>99</v>
      </c>
      <c r="I18">
        <v>171</v>
      </c>
      <c r="J18">
        <v>0</v>
      </c>
      <c r="K18">
        <v>1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170</v>
      </c>
      <c r="T18">
        <v>0</v>
      </c>
      <c r="U18">
        <v>0</v>
      </c>
      <c r="V18">
        <v>170</v>
      </c>
      <c r="W18">
        <v>5</v>
      </c>
      <c r="X18">
        <v>0</v>
      </c>
      <c r="Y18">
        <v>5</v>
      </c>
      <c r="Z18">
        <v>0</v>
      </c>
      <c r="AA18">
        <v>165</v>
      </c>
      <c r="AB18">
        <v>77</v>
      </c>
      <c r="AC18">
        <v>36</v>
      </c>
      <c r="AD18">
        <v>52</v>
      </c>
      <c r="AE18">
        <v>165</v>
      </c>
    </row>
    <row r="19" spans="1:31">
      <c r="A19" t="s">
        <v>363</v>
      </c>
      <c r="B19" t="s">
        <v>358</v>
      </c>
      <c r="C19" t="str">
        <f>"080204"</f>
        <v>080204</v>
      </c>
      <c r="D19" t="s">
        <v>168</v>
      </c>
      <c r="E19">
        <v>3</v>
      </c>
      <c r="F19">
        <v>721</v>
      </c>
      <c r="G19">
        <v>550</v>
      </c>
      <c r="H19">
        <v>337</v>
      </c>
      <c r="I19">
        <v>213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213</v>
      </c>
      <c r="T19">
        <v>0</v>
      </c>
      <c r="U19">
        <v>0</v>
      </c>
      <c r="V19">
        <v>213</v>
      </c>
      <c r="W19">
        <v>15</v>
      </c>
      <c r="X19">
        <v>0</v>
      </c>
      <c r="Y19">
        <v>15</v>
      </c>
      <c r="Z19">
        <v>0</v>
      </c>
      <c r="AA19">
        <v>198</v>
      </c>
      <c r="AB19">
        <v>82</v>
      </c>
      <c r="AC19">
        <v>59</v>
      </c>
      <c r="AD19">
        <v>57</v>
      </c>
      <c r="AE19">
        <v>198</v>
      </c>
    </row>
    <row r="20" spans="1:31">
      <c r="A20" t="s">
        <v>362</v>
      </c>
      <c r="B20" t="s">
        <v>358</v>
      </c>
      <c r="C20" t="str">
        <f>"080204"</f>
        <v>080204</v>
      </c>
      <c r="D20" t="s">
        <v>168</v>
      </c>
      <c r="E20">
        <v>4</v>
      </c>
      <c r="F20">
        <v>1081</v>
      </c>
      <c r="G20">
        <v>830</v>
      </c>
      <c r="H20">
        <v>460</v>
      </c>
      <c r="I20">
        <v>370</v>
      </c>
      <c r="J20">
        <v>0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370</v>
      </c>
      <c r="T20">
        <v>0</v>
      </c>
      <c r="U20">
        <v>0</v>
      </c>
      <c r="V20">
        <v>370</v>
      </c>
      <c r="W20">
        <v>12</v>
      </c>
      <c r="X20">
        <v>1</v>
      </c>
      <c r="Y20">
        <v>11</v>
      </c>
      <c r="Z20">
        <v>0</v>
      </c>
      <c r="AA20">
        <v>358</v>
      </c>
      <c r="AB20">
        <v>137</v>
      </c>
      <c r="AC20">
        <v>118</v>
      </c>
      <c r="AD20">
        <v>103</v>
      </c>
      <c r="AE20">
        <v>358</v>
      </c>
    </row>
    <row r="21" spans="1:31">
      <c r="A21" t="s">
        <v>361</v>
      </c>
      <c r="B21" t="s">
        <v>358</v>
      </c>
      <c r="C21" t="str">
        <f>"080204"</f>
        <v>080204</v>
      </c>
      <c r="D21" t="s">
        <v>164</v>
      </c>
      <c r="E21">
        <v>5</v>
      </c>
      <c r="F21">
        <v>516</v>
      </c>
      <c r="G21">
        <v>390</v>
      </c>
      <c r="H21">
        <v>202</v>
      </c>
      <c r="I21">
        <v>188</v>
      </c>
      <c r="J21">
        <v>0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188</v>
      </c>
      <c r="T21">
        <v>0</v>
      </c>
      <c r="U21">
        <v>0</v>
      </c>
      <c r="V21">
        <v>188</v>
      </c>
      <c r="W21">
        <v>8</v>
      </c>
      <c r="X21">
        <v>2</v>
      </c>
      <c r="Y21">
        <v>6</v>
      </c>
      <c r="Z21">
        <v>0</v>
      </c>
      <c r="AA21">
        <v>180</v>
      </c>
      <c r="AB21">
        <v>74</v>
      </c>
      <c r="AC21">
        <v>53</v>
      </c>
      <c r="AD21">
        <v>53</v>
      </c>
      <c r="AE21">
        <v>180</v>
      </c>
    </row>
    <row r="22" spans="1:31">
      <c r="A22" t="s">
        <v>360</v>
      </c>
      <c r="B22" t="s">
        <v>358</v>
      </c>
      <c r="C22" t="str">
        <f>"080204"</f>
        <v>080204</v>
      </c>
      <c r="D22" t="s">
        <v>206</v>
      </c>
      <c r="E22">
        <v>6</v>
      </c>
      <c r="F22">
        <v>402</v>
      </c>
      <c r="G22">
        <v>310</v>
      </c>
      <c r="H22">
        <v>182</v>
      </c>
      <c r="I22">
        <v>128</v>
      </c>
      <c r="J22">
        <v>1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128</v>
      </c>
      <c r="T22">
        <v>0</v>
      </c>
      <c r="U22">
        <v>0</v>
      </c>
      <c r="V22">
        <v>128</v>
      </c>
      <c r="W22">
        <v>4</v>
      </c>
      <c r="X22">
        <v>1</v>
      </c>
      <c r="Y22">
        <v>3</v>
      </c>
      <c r="Z22">
        <v>0</v>
      </c>
      <c r="AA22">
        <v>124</v>
      </c>
      <c r="AB22">
        <v>66</v>
      </c>
      <c r="AC22">
        <v>26</v>
      </c>
      <c r="AD22">
        <v>32</v>
      </c>
      <c r="AE22">
        <v>124</v>
      </c>
    </row>
    <row r="23" spans="1:31">
      <c r="A23" t="s">
        <v>359</v>
      </c>
      <c r="B23" t="s">
        <v>358</v>
      </c>
      <c r="C23" t="str">
        <f>"080204"</f>
        <v>080204</v>
      </c>
      <c r="D23" t="s">
        <v>7</v>
      </c>
      <c r="E23">
        <v>7</v>
      </c>
      <c r="F23">
        <v>54</v>
      </c>
      <c r="G23">
        <v>40</v>
      </c>
      <c r="H23">
        <v>16</v>
      </c>
      <c r="I23">
        <v>24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24</v>
      </c>
      <c r="T23">
        <v>0</v>
      </c>
      <c r="U23">
        <v>0</v>
      </c>
      <c r="V23">
        <v>24</v>
      </c>
      <c r="W23">
        <v>7</v>
      </c>
      <c r="X23">
        <v>3</v>
      </c>
      <c r="Y23">
        <v>4</v>
      </c>
      <c r="Z23">
        <v>0</v>
      </c>
      <c r="AA23">
        <v>17</v>
      </c>
      <c r="AB23">
        <v>4</v>
      </c>
      <c r="AC23">
        <v>9</v>
      </c>
      <c r="AD23">
        <v>4</v>
      </c>
      <c r="AE23">
        <v>17</v>
      </c>
    </row>
    <row r="24" spans="1:31">
      <c r="A24" t="s">
        <v>357</v>
      </c>
      <c r="B24" t="s">
        <v>334</v>
      </c>
      <c r="C24" t="str">
        <f>"080205"</f>
        <v>080205</v>
      </c>
      <c r="D24" t="s">
        <v>356</v>
      </c>
      <c r="E24">
        <v>1</v>
      </c>
      <c r="F24">
        <v>393</v>
      </c>
      <c r="G24">
        <v>300</v>
      </c>
      <c r="H24">
        <v>167</v>
      </c>
      <c r="I24">
        <v>133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133</v>
      </c>
      <c r="T24">
        <v>0</v>
      </c>
      <c r="U24">
        <v>0</v>
      </c>
      <c r="V24">
        <v>133</v>
      </c>
      <c r="W24">
        <v>9</v>
      </c>
      <c r="X24">
        <v>2</v>
      </c>
      <c r="Y24">
        <v>7</v>
      </c>
      <c r="Z24">
        <v>0</v>
      </c>
      <c r="AA24">
        <v>124</v>
      </c>
      <c r="AB24">
        <v>46</v>
      </c>
      <c r="AC24">
        <v>28</v>
      </c>
      <c r="AD24">
        <v>50</v>
      </c>
      <c r="AE24">
        <v>124</v>
      </c>
    </row>
    <row r="25" spans="1:31">
      <c r="A25" t="s">
        <v>355</v>
      </c>
      <c r="B25" t="s">
        <v>334</v>
      </c>
      <c r="C25" t="str">
        <f>"080205"</f>
        <v>080205</v>
      </c>
      <c r="D25" t="s">
        <v>354</v>
      </c>
      <c r="E25">
        <v>2</v>
      </c>
      <c r="F25">
        <v>355</v>
      </c>
      <c r="G25">
        <v>270</v>
      </c>
      <c r="H25">
        <v>126</v>
      </c>
      <c r="I25">
        <v>144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144</v>
      </c>
      <c r="T25">
        <v>0</v>
      </c>
      <c r="U25">
        <v>0</v>
      </c>
      <c r="V25">
        <v>144</v>
      </c>
      <c r="W25">
        <v>5</v>
      </c>
      <c r="X25">
        <v>0</v>
      </c>
      <c r="Y25">
        <v>5</v>
      </c>
      <c r="Z25">
        <v>0</v>
      </c>
      <c r="AA25">
        <v>139</v>
      </c>
      <c r="AB25">
        <v>54</v>
      </c>
      <c r="AC25">
        <v>24</v>
      </c>
      <c r="AD25">
        <v>61</v>
      </c>
      <c r="AE25">
        <v>139</v>
      </c>
    </row>
    <row r="26" spans="1:31">
      <c r="A26" t="s">
        <v>353</v>
      </c>
      <c r="B26" t="s">
        <v>334</v>
      </c>
      <c r="C26" t="str">
        <f>"080205"</f>
        <v>080205</v>
      </c>
      <c r="D26" t="s">
        <v>352</v>
      </c>
      <c r="E26">
        <v>3</v>
      </c>
      <c r="F26">
        <v>412</v>
      </c>
      <c r="G26">
        <v>320</v>
      </c>
      <c r="H26">
        <v>187</v>
      </c>
      <c r="I26">
        <v>133</v>
      </c>
      <c r="J26">
        <v>0</v>
      </c>
      <c r="K26">
        <v>1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133</v>
      </c>
      <c r="T26">
        <v>0</v>
      </c>
      <c r="U26">
        <v>0</v>
      </c>
      <c r="V26">
        <v>133</v>
      </c>
      <c r="W26">
        <v>4</v>
      </c>
      <c r="X26">
        <v>0</v>
      </c>
      <c r="Y26">
        <v>3</v>
      </c>
      <c r="Z26">
        <v>0</v>
      </c>
      <c r="AA26">
        <v>129</v>
      </c>
      <c r="AB26">
        <v>54</v>
      </c>
      <c r="AC26">
        <v>34</v>
      </c>
      <c r="AD26">
        <v>41</v>
      </c>
      <c r="AE26">
        <v>129</v>
      </c>
    </row>
    <row r="27" spans="1:31">
      <c r="A27" t="s">
        <v>351</v>
      </c>
      <c r="B27" t="s">
        <v>334</v>
      </c>
      <c r="C27" t="str">
        <f>"080205"</f>
        <v>080205</v>
      </c>
      <c r="D27" t="s">
        <v>350</v>
      </c>
      <c r="E27">
        <v>4</v>
      </c>
      <c r="F27">
        <v>396</v>
      </c>
      <c r="G27">
        <v>300</v>
      </c>
      <c r="H27">
        <v>186</v>
      </c>
      <c r="I27">
        <v>114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114</v>
      </c>
      <c r="T27">
        <v>0</v>
      </c>
      <c r="U27">
        <v>0</v>
      </c>
      <c r="V27">
        <v>114</v>
      </c>
      <c r="W27">
        <v>8</v>
      </c>
      <c r="X27">
        <v>0</v>
      </c>
      <c r="Y27">
        <v>8</v>
      </c>
      <c r="Z27">
        <v>0</v>
      </c>
      <c r="AA27">
        <v>106</v>
      </c>
      <c r="AB27">
        <v>36</v>
      </c>
      <c r="AC27">
        <v>33</v>
      </c>
      <c r="AD27">
        <v>37</v>
      </c>
      <c r="AE27">
        <v>106</v>
      </c>
    </row>
    <row r="28" spans="1:31">
      <c r="A28" t="s">
        <v>349</v>
      </c>
      <c r="B28" t="s">
        <v>334</v>
      </c>
      <c r="C28" t="str">
        <f>"080205"</f>
        <v>080205</v>
      </c>
      <c r="D28" t="s">
        <v>348</v>
      </c>
      <c r="E28">
        <v>5</v>
      </c>
      <c r="F28">
        <v>1060</v>
      </c>
      <c r="G28">
        <v>820</v>
      </c>
      <c r="H28">
        <v>520</v>
      </c>
      <c r="I28">
        <v>300</v>
      </c>
      <c r="J28">
        <v>0</v>
      </c>
      <c r="K28">
        <v>2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300</v>
      </c>
      <c r="T28">
        <v>0</v>
      </c>
      <c r="U28">
        <v>0</v>
      </c>
      <c r="V28">
        <v>300</v>
      </c>
      <c r="W28">
        <v>13</v>
      </c>
      <c r="X28">
        <v>3</v>
      </c>
      <c r="Y28">
        <v>10</v>
      </c>
      <c r="Z28">
        <v>0</v>
      </c>
      <c r="AA28">
        <v>287</v>
      </c>
      <c r="AB28">
        <v>135</v>
      </c>
      <c r="AC28">
        <v>55</v>
      </c>
      <c r="AD28">
        <v>97</v>
      </c>
      <c r="AE28">
        <v>287</v>
      </c>
    </row>
    <row r="29" spans="1:31">
      <c r="A29" t="s">
        <v>347</v>
      </c>
      <c r="B29" t="s">
        <v>334</v>
      </c>
      <c r="C29" t="str">
        <f>"080205"</f>
        <v>080205</v>
      </c>
      <c r="D29" t="s">
        <v>346</v>
      </c>
      <c r="E29">
        <v>6</v>
      </c>
      <c r="F29">
        <v>768</v>
      </c>
      <c r="G29">
        <v>580</v>
      </c>
      <c r="H29">
        <v>338</v>
      </c>
      <c r="I29">
        <v>242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242</v>
      </c>
      <c r="T29">
        <v>0</v>
      </c>
      <c r="U29">
        <v>0</v>
      </c>
      <c r="V29">
        <v>242</v>
      </c>
      <c r="W29">
        <v>9</v>
      </c>
      <c r="X29">
        <v>1</v>
      </c>
      <c r="Y29">
        <v>8</v>
      </c>
      <c r="Z29">
        <v>0</v>
      </c>
      <c r="AA29">
        <v>233</v>
      </c>
      <c r="AB29">
        <v>72</v>
      </c>
      <c r="AC29">
        <v>103</v>
      </c>
      <c r="AD29">
        <v>58</v>
      </c>
      <c r="AE29">
        <v>233</v>
      </c>
    </row>
    <row r="30" spans="1:31">
      <c r="A30" t="s">
        <v>345</v>
      </c>
      <c r="B30" t="s">
        <v>334</v>
      </c>
      <c r="C30" t="str">
        <f>"080205"</f>
        <v>080205</v>
      </c>
      <c r="D30" t="s">
        <v>344</v>
      </c>
      <c r="E30">
        <v>7</v>
      </c>
      <c r="F30">
        <v>391</v>
      </c>
      <c r="G30">
        <v>300</v>
      </c>
      <c r="H30">
        <v>173</v>
      </c>
      <c r="I30">
        <v>127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127</v>
      </c>
      <c r="T30">
        <v>0</v>
      </c>
      <c r="U30">
        <v>0</v>
      </c>
      <c r="V30">
        <v>127</v>
      </c>
      <c r="W30">
        <v>7</v>
      </c>
      <c r="X30">
        <v>3</v>
      </c>
      <c r="Y30">
        <v>4</v>
      </c>
      <c r="Z30">
        <v>0</v>
      </c>
      <c r="AA30">
        <v>120</v>
      </c>
      <c r="AB30">
        <v>47</v>
      </c>
      <c r="AC30">
        <v>49</v>
      </c>
      <c r="AD30">
        <v>24</v>
      </c>
      <c r="AE30">
        <v>120</v>
      </c>
    </row>
    <row r="31" spans="1:31">
      <c r="A31" t="s">
        <v>343</v>
      </c>
      <c r="B31" t="s">
        <v>334</v>
      </c>
      <c r="C31" t="str">
        <f>"080205"</f>
        <v>080205</v>
      </c>
      <c r="D31" t="s">
        <v>342</v>
      </c>
      <c r="E31">
        <v>8</v>
      </c>
      <c r="F31">
        <v>424</v>
      </c>
      <c r="G31">
        <v>320</v>
      </c>
      <c r="H31">
        <v>187</v>
      </c>
      <c r="I31">
        <v>133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133</v>
      </c>
      <c r="T31">
        <v>0</v>
      </c>
      <c r="U31">
        <v>0</v>
      </c>
      <c r="V31">
        <v>133</v>
      </c>
      <c r="W31">
        <v>6</v>
      </c>
      <c r="X31">
        <v>0</v>
      </c>
      <c r="Y31">
        <v>6</v>
      </c>
      <c r="Z31">
        <v>0</v>
      </c>
      <c r="AA31">
        <v>127</v>
      </c>
      <c r="AB31">
        <v>40</v>
      </c>
      <c r="AC31">
        <v>49</v>
      </c>
      <c r="AD31">
        <v>38</v>
      </c>
      <c r="AE31">
        <v>127</v>
      </c>
    </row>
    <row r="32" spans="1:31">
      <c r="A32" t="s">
        <v>341</v>
      </c>
      <c r="B32" t="s">
        <v>334</v>
      </c>
      <c r="C32" t="str">
        <f>"080205"</f>
        <v>080205</v>
      </c>
      <c r="D32" t="s">
        <v>340</v>
      </c>
      <c r="E32">
        <v>9</v>
      </c>
      <c r="F32">
        <v>454</v>
      </c>
      <c r="G32">
        <v>350</v>
      </c>
      <c r="H32">
        <v>236</v>
      </c>
      <c r="I32">
        <v>114</v>
      </c>
      <c r="J32">
        <v>0</v>
      </c>
      <c r="K32">
        <v>1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114</v>
      </c>
      <c r="T32">
        <v>0</v>
      </c>
      <c r="U32">
        <v>0</v>
      </c>
      <c r="V32">
        <v>114</v>
      </c>
      <c r="W32">
        <v>8</v>
      </c>
      <c r="X32">
        <v>1</v>
      </c>
      <c r="Y32">
        <v>7</v>
      </c>
      <c r="Z32">
        <v>0</v>
      </c>
      <c r="AA32">
        <v>106</v>
      </c>
      <c r="AB32">
        <v>44</v>
      </c>
      <c r="AC32">
        <v>32</v>
      </c>
      <c r="AD32">
        <v>30</v>
      </c>
      <c r="AE32">
        <v>106</v>
      </c>
    </row>
    <row r="33" spans="1:31">
      <c r="A33" t="s">
        <v>339</v>
      </c>
      <c r="B33" t="s">
        <v>334</v>
      </c>
      <c r="C33" t="str">
        <f>"080205"</f>
        <v>080205</v>
      </c>
      <c r="D33" t="s">
        <v>338</v>
      </c>
      <c r="E33">
        <v>10</v>
      </c>
      <c r="F33">
        <v>738</v>
      </c>
      <c r="G33">
        <v>560</v>
      </c>
      <c r="H33">
        <v>289</v>
      </c>
      <c r="I33">
        <v>271</v>
      </c>
      <c r="J33">
        <v>0</v>
      </c>
      <c r="K33">
        <v>4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271</v>
      </c>
      <c r="T33">
        <v>0</v>
      </c>
      <c r="U33">
        <v>0</v>
      </c>
      <c r="V33">
        <v>271</v>
      </c>
      <c r="W33">
        <v>14</v>
      </c>
      <c r="X33">
        <v>7</v>
      </c>
      <c r="Y33">
        <v>7</v>
      </c>
      <c r="Z33">
        <v>0</v>
      </c>
      <c r="AA33">
        <v>257</v>
      </c>
      <c r="AB33">
        <v>91</v>
      </c>
      <c r="AC33">
        <v>69</v>
      </c>
      <c r="AD33">
        <v>97</v>
      </c>
      <c r="AE33">
        <v>257</v>
      </c>
    </row>
    <row r="34" spans="1:31">
      <c r="A34" t="s">
        <v>337</v>
      </c>
      <c r="B34" t="s">
        <v>334</v>
      </c>
      <c r="C34" t="str">
        <f>"080205"</f>
        <v>080205</v>
      </c>
      <c r="D34" t="s">
        <v>336</v>
      </c>
      <c r="E34">
        <v>11</v>
      </c>
      <c r="F34">
        <v>391</v>
      </c>
      <c r="G34">
        <v>300</v>
      </c>
      <c r="H34">
        <v>182</v>
      </c>
      <c r="I34">
        <v>118</v>
      </c>
      <c r="J34">
        <v>0</v>
      </c>
      <c r="K34">
        <v>1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118</v>
      </c>
      <c r="T34">
        <v>0</v>
      </c>
      <c r="U34">
        <v>0</v>
      </c>
      <c r="V34">
        <v>118</v>
      </c>
      <c r="W34">
        <v>6</v>
      </c>
      <c r="X34">
        <v>3</v>
      </c>
      <c r="Y34">
        <v>3</v>
      </c>
      <c r="Z34">
        <v>0</v>
      </c>
      <c r="AA34">
        <v>112</v>
      </c>
      <c r="AB34">
        <v>42</v>
      </c>
      <c r="AC34">
        <v>38</v>
      </c>
      <c r="AD34">
        <v>32</v>
      </c>
      <c r="AE34">
        <v>112</v>
      </c>
    </row>
    <row r="35" spans="1:31">
      <c r="A35" t="s">
        <v>335</v>
      </c>
      <c r="B35" t="s">
        <v>334</v>
      </c>
      <c r="C35" t="str">
        <f>"080205"</f>
        <v>080205</v>
      </c>
      <c r="D35" t="s">
        <v>333</v>
      </c>
      <c r="E35">
        <v>12</v>
      </c>
      <c r="F35">
        <v>90</v>
      </c>
      <c r="G35">
        <v>100</v>
      </c>
      <c r="H35">
        <v>51</v>
      </c>
      <c r="I35">
        <v>49</v>
      </c>
      <c r="J35">
        <v>0</v>
      </c>
      <c r="K35">
        <v>2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49</v>
      </c>
      <c r="T35">
        <v>0</v>
      </c>
      <c r="U35">
        <v>0</v>
      </c>
      <c r="V35">
        <v>49</v>
      </c>
      <c r="W35">
        <v>2</v>
      </c>
      <c r="X35">
        <v>1</v>
      </c>
      <c r="Y35">
        <v>1</v>
      </c>
      <c r="Z35">
        <v>0</v>
      </c>
      <c r="AA35">
        <v>47</v>
      </c>
      <c r="AB35">
        <v>10</v>
      </c>
      <c r="AC35">
        <v>8</v>
      </c>
      <c r="AD35">
        <v>29</v>
      </c>
      <c r="AE35">
        <v>47</v>
      </c>
    </row>
    <row r="36" spans="1:31">
      <c r="A36" t="s">
        <v>332</v>
      </c>
      <c r="B36" t="s">
        <v>309</v>
      </c>
      <c r="C36" t="str">
        <f>"080206"</f>
        <v>080206</v>
      </c>
      <c r="D36" t="s">
        <v>331</v>
      </c>
      <c r="E36">
        <v>1</v>
      </c>
      <c r="F36">
        <v>1027</v>
      </c>
      <c r="G36">
        <v>780</v>
      </c>
      <c r="H36">
        <v>414</v>
      </c>
      <c r="I36">
        <v>366</v>
      </c>
      <c r="J36">
        <v>0</v>
      </c>
      <c r="K36">
        <v>3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366</v>
      </c>
      <c r="T36">
        <v>0</v>
      </c>
      <c r="U36">
        <v>0</v>
      </c>
      <c r="V36">
        <v>366</v>
      </c>
      <c r="W36">
        <v>12</v>
      </c>
      <c r="X36">
        <v>8</v>
      </c>
      <c r="Y36">
        <v>4</v>
      </c>
      <c r="Z36">
        <v>0</v>
      </c>
      <c r="AA36">
        <v>354</v>
      </c>
      <c r="AB36">
        <v>142</v>
      </c>
      <c r="AC36">
        <v>88</v>
      </c>
      <c r="AD36">
        <v>124</v>
      </c>
      <c r="AE36">
        <v>354</v>
      </c>
    </row>
    <row r="37" spans="1:31">
      <c r="A37" t="s">
        <v>330</v>
      </c>
      <c r="B37" t="s">
        <v>309</v>
      </c>
      <c r="C37" t="str">
        <f>"080206"</f>
        <v>080206</v>
      </c>
      <c r="D37" t="s">
        <v>329</v>
      </c>
      <c r="E37">
        <v>2</v>
      </c>
      <c r="F37">
        <v>921</v>
      </c>
      <c r="G37">
        <v>710</v>
      </c>
      <c r="H37">
        <v>333</v>
      </c>
      <c r="I37">
        <v>377</v>
      </c>
      <c r="J37">
        <v>0</v>
      </c>
      <c r="K37">
        <v>1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377</v>
      </c>
      <c r="T37">
        <v>0</v>
      </c>
      <c r="U37">
        <v>0</v>
      </c>
      <c r="V37">
        <v>377</v>
      </c>
      <c r="W37">
        <v>20</v>
      </c>
      <c r="X37">
        <v>4</v>
      </c>
      <c r="Y37">
        <v>16</v>
      </c>
      <c r="Z37">
        <v>0</v>
      </c>
      <c r="AA37">
        <v>357</v>
      </c>
      <c r="AB37">
        <v>132</v>
      </c>
      <c r="AC37">
        <v>84</v>
      </c>
      <c r="AD37">
        <v>141</v>
      </c>
      <c r="AE37">
        <v>357</v>
      </c>
    </row>
    <row r="38" spans="1:31">
      <c r="A38" t="s">
        <v>328</v>
      </c>
      <c r="B38" t="s">
        <v>309</v>
      </c>
      <c r="C38" t="str">
        <f>"080206"</f>
        <v>080206</v>
      </c>
      <c r="D38" t="s">
        <v>243</v>
      </c>
      <c r="E38">
        <v>3</v>
      </c>
      <c r="F38">
        <v>1799</v>
      </c>
      <c r="G38">
        <v>1380</v>
      </c>
      <c r="H38">
        <v>457</v>
      </c>
      <c r="I38">
        <v>923</v>
      </c>
      <c r="J38">
        <v>0</v>
      </c>
      <c r="K38">
        <v>7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922</v>
      </c>
      <c r="T38">
        <v>0</v>
      </c>
      <c r="U38">
        <v>0</v>
      </c>
      <c r="V38">
        <v>922</v>
      </c>
      <c r="W38">
        <v>46</v>
      </c>
      <c r="X38">
        <v>19</v>
      </c>
      <c r="Y38">
        <v>27</v>
      </c>
      <c r="Z38">
        <v>0</v>
      </c>
      <c r="AA38">
        <v>876</v>
      </c>
      <c r="AB38">
        <v>292</v>
      </c>
      <c r="AC38">
        <v>194</v>
      </c>
      <c r="AD38">
        <v>390</v>
      </c>
      <c r="AE38">
        <v>876</v>
      </c>
    </row>
    <row r="39" spans="1:31">
      <c r="A39" t="s">
        <v>327</v>
      </c>
      <c r="B39" t="s">
        <v>309</v>
      </c>
      <c r="C39" t="str">
        <f>"080206"</f>
        <v>080206</v>
      </c>
      <c r="D39" t="s">
        <v>326</v>
      </c>
      <c r="E39">
        <v>4</v>
      </c>
      <c r="F39">
        <v>1673</v>
      </c>
      <c r="G39">
        <v>1280</v>
      </c>
      <c r="H39">
        <v>541</v>
      </c>
      <c r="I39">
        <v>739</v>
      </c>
      <c r="J39">
        <v>1</v>
      </c>
      <c r="K39">
        <v>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739</v>
      </c>
      <c r="T39">
        <v>0</v>
      </c>
      <c r="U39">
        <v>0</v>
      </c>
      <c r="V39">
        <v>739</v>
      </c>
      <c r="W39">
        <v>43</v>
      </c>
      <c r="X39">
        <v>15</v>
      </c>
      <c r="Y39">
        <v>28</v>
      </c>
      <c r="Z39">
        <v>0</v>
      </c>
      <c r="AA39">
        <v>696</v>
      </c>
      <c r="AB39">
        <v>259</v>
      </c>
      <c r="AC39">
        <v>131</v>
      </c>
      <c r="AD39">
        <v>306</v>
      </c>
      <c r="AE39">
        <v>696</v>
      </c>
    </row>
    <row r="40" spans="1:31">
      <c r="A40" t="s">
        <v>325</v>
      </c>
      <c r="B40" t="s">
        <v>309</v>
      </c>
      <c r="C40" t="str">
        <f>"080206"</f>
        <v>080206</v>
      </c>
      <c r="D40" t="s">
        <v>324</v>
      </c>
      <c r="E40">
        <v>5</v>
      </c>
      <c r="F40">
        <v>881</v>
      </c>
      <c r="G40">
        <v>680</v>
      </c>
      <c r="H40">
        <v>307</v>
      </c>
      <c r="I40">
        <v>373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373</v>
      </c>
      <c r="T40">
        <v>0</v>
      </c>
      <c r="U40">
        <v>0</v>
      </c>
      <c r="V40">
        <v>373</v>
      </c>
      <c r="W40">
        <v>22</v>
      </c>
      <c r="X40">
        <v>2</v>
      </c>
      <c r="Y40">
        <v>17</v>
      </c>
      <c r="Z40">
        <v>0</v>
      </c>
      <c r="AA40">
        <v>351</v>
      </c>
      <c r="AB40">
        <v>92</v>
      </c>
      <c r="AC40">
        <v>118</v>
      </c>
      <c r="AD40">
        <v>141</v>
      </c>
      <c r="AE40">
        <v>351</v>
      </c>
    </row>
    <row r="41" spans="1:31">
      <c r="A41" t="s">
        <v>323</v>
      </c>
      <c r="B41" t="s">
        <v>309</v>
      </c>
      <c r="C41" t="str">
        <f>"080206"</f>
        <v>080206</v>
      </c>
      <c r="D41" t="s">
        <v>322</v>
      </c>
      <c r="E41">
        <v>6</v>
      </c>
      <c r="F41">
        <v>1027</v>
      </c>
      <c r="G41">
        <v>790</v>
      </c>
      <c r="H41">
        <v>326</v>
      </c>
      <c r="I41">
        <v>464</v>
      </c>
      <c r="J41">
        <v>3</v>
      </c>
      <c r="K41">
        <v>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464</v>
      </c>
      <c r="T41">
        <v>0</v>
      </c>
      <c r="U41">
        <v>0</v>
      </c>
      <c r="V41">
        <v>464</v>
      </c>
      <c r="W41">
        <v>26</v>
      </c>
      <c r="X41">
        <v>4</v>
      </c>
      <c r="Y41">
        <v>17</v>
      </c>
      <c r="Z41">
        <v>0</v>
      </c>
      <c r="AA41">
        <v>438</v>
      </c>
      <c r="AB41">
        <v>135</v>
      </c>
      <c r="AC41">
        <v>139</v>
      </c>
      <c r="AD41">
        <v>164</v>
      </c>
      <c r="AE41">
        <v>438</v>
      </c>
    </row>
    <row r="42" spans="1:31">
      <c r="A42" t="s">
        <v>321</v>
      </c>
      <c r="B42" t="s">
        <v>309</v>
      </c>
      <c r="C42" t="str">
        <f>"080206"</f>
        <v>080206</v>
      </c>
      <c r="D42" t="s">
        <v>320</v>
      </c>
      <c r="E42">
        <v>7</v>
      </c>
      <c r="F42">
        <v>918</v>
      </c>
      <c r="G42">
        <v>700</v>
      </c>
      <c r="H42">
        <v>212</v>
      </c>
      <c r="I42">
        <v>488</v>
      </c>
      <c r="J42">
        <v>0</v>
      </c>
      <c r="K42">
        <v>1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487</v>
      </c>
      <c r="T42">
        <v>0</v>
      </c>
      <c r="U42">
        <v>0</v>
      </c>
      <c r="V42">
        <v>487</v>
      </c>
      <c r="W42">
        <v>22</v>
      </c>
      <c r="X42">
        <v>5</v>
      </c>
      <c r="Y42">
        <v>14</v>
      </c>
      <c r="Z42">
        <v>0</v>
      </c>
      <c r="AA42">
        <v>465</v>
      </c>
      <c r="AB42">
        <v>179</v>
      </c>
      <c r="AC42">
        <v>121</v>
      </c>
      <c r="AD42">
        <v>165</v>
      </c>
      <c r="AE42">
        <v>465</v>
      </c>
    </row>
    <row r="43" spans="1:31">
      <c r="A43" t="s">
        <v>319</v>
      </c>
      <c r="B43" t="s">
        <v>309</v>
      </c>
      <c r="C43" t="str">
        <f>"080206"</f>
        <v>080206</v>
      </c>
      <c r="D43" t="s">
        <v>318</v>
      </c>
      <c r="E43">
        <v>8</v>
      </c>
      <c r="F43">
        <v>1102</v>
      </c>
      <c r="G43">
        <v>840</v>
      </c>
      <c r="H43">
        <v>297</v>
      </c>
      <c r="I43">
        <v>543</v>
      </c>
      <c r="J43">
        <v>1</v>
      </c>
      <c r="K43">
        <v>7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543</v>
      </c>
      <c r="T43">
        <v>0</v>
      </c>
      <c r="U43">
        <v>0</v>
      </c>
      <c r="V43">
        <v>543</v>
      </c>
      <c r="W43">
        <v>34</v>
      </c>
      <c r="X43">
        <v>3</v>
      </c>
      <c r="Y43">
        <v>16</v>
      </c>
      <c r="Z43">
        <v>0</v>
      </c>
      <c r="AA43">
        <v>509</v>
      </c>
      <c r="AB43">
        <v>162</v>
      </c>
      <c r="AC43">
        <v>142</v>
      </c>
      <c r="AD43">
        <v>205</v>
      </c>
      <c r="AE43">
        <v>509</v>
      </c>
    </row>
    <row r="44" spans="1:31">
      <c r="A44" t="s">
        <v>317</v>
      </c>
      <c r="B44" t="s">
        <v>309</v>
      </c>
      <c r="C44" t="str">
        <f>"080206"</f>
        <v>080206</v>
      </c>
      <c r="D44" t="s">
        <v>62</v>
      </c>
      <c r="E44">
        <v>9</v>
      </c>
      <c r="F44">
        <v>862</v>
      </c>
      <c r="G44">
        <v>660</v>
      </c>
      <c r="H44">
        <v>292</v>
      </c>
      <c r="I44">
        <v>368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368</v>
      </c>
      <c r="T44">
        <v>0</v>
      </c>
      <c r="U44">
        <v>0</v>
      </c>
      <c r="V44">
        <v>368</v>
      </c>
      <c r="W44">
        <v>30</v>
      </c>
      <c r="X44">
        <v>7</v>
      </c>
      <c r="Y44">
        <v>15</v>
      </c>
      <c r="Z44">
        <v>0</v>
      </c>
      <c r="AA44">
        <v>338</v>
      </c>
      <c r="AB44">
        <v>151</v>
      </c>
      <c r="AC44">
        <v>103</v>
      </c>
      <c r="AD44">
        <v>84</v>
      </c>
      <c r="AE44">
        <v>338</v>
      </c>
    </row>
    <row r="45" spans="1:31">
      <c r="A45" t="s">
        <v>316</v>
      </c>
      <c r="B45" t="s">
        <v>309</v>
      </c>
      <c r="C45" t="str">
        <f>"080206"</f>
        <v>080206</v>
      </c>
      <c r="D45" t="s">
        <v>315</v>
      </c>
      <c r="E45">
        <v>10</v>
      </c>
      <c r="F45">
        <v>1077</v>
      </c>
      <c r="G45">
        <v>820</v>
      </c>
      <c r="H45">
        <v>473</v>
      </c>
      <c r="I45">
        <v>347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346</v>
      </c>
      <c r="T45">
        <v>0</v>
      </c>
      <c r="U45">
        <v>0</v>
      </c>
      <c r="V45">
        <v>346</v>
      </c>
      <c r="W45">
        <v>17</v>
      </c>
      <c r="X45">
        <v>2</v>
      </c>
      <c r="Y45">
        <v>7</v>
      </c>
      <c r="Z45">
        <v>0</v>
      </c>
      <c r="AA45">
        <v>329</v>
      </c>
      <c r="AB45">
        <v>183</v>
      </c>
      <c r="AC45">
        <v>64</v>
      </c>
      <c r="AD45">
        <v>82</v>
      </c>
      <c r="AE45">
        <v>329</v>
      </c>
    </row>
    <row r="46" spans="1:31">
      <c r="A46" t="s">
        <v>314</v>
      </c>
      <c r="B46" t="s">
        <v>309</v>
      </c>
      <c r="C46" t="str">
        <f>"080206"</f>
        <v>080206</v>
      </c>
      <c r="D46" t="s">
        <v>168</v>
      </c>
      <c r="E46">
        <v>11</v>
      </c>
      <c r="F46">
        <v>760</v>
      </c>
      <c r="G46">
        <v>580</v>
      </c>
      <c r="H46">
        <v>346</v>
      </c>
      <c r="I46">
        <v>234</v>
      </c>
      <c r="J46">
        <v>1</v>
      </c>
      <c r="K46">
        <v>2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233</v>
      </c>
      <c r="T46">
        <v>0</v>
      </c>
      <c r="U46">
        <v>0</v>
      </c>
      <c r="V46">
        <v>233</v>
      </c>
      <c r="W46">
        <v>10</v>
      </c>
      <c r="X46">
        <v>2</v>
      </c>
      <c r="Y46">
        <v>8</v>
      </c>
      <c r="Z46">
        <v>0</v>
      </c>
      <c r="AA46">
        <v>223</v>
      </c>
      <c r="AB46">
        <v>114</v>
      </c>
      <c r="AC46">
        <v>56</v>
      </c>
      <c r="AD46">
        <v>53</v>
      </c>
      <c r="AE46">
        <v>223</v>
      </c>
    </row>
    <row r="47" spans="1:31">
      <c r="A47" t="s">
        <v>313</v>
      </c>
      <c r="B47" t="s">
        <v>309</v>
      </c>
      <c r="C47" t="str">
        <f>"080206"</f>
        <v>080206</v>
      </c>
      <c r="D47" t="s">
        <v>312</v>
      </c>
      <c r="E47">
        <v>12</v>
      </c>
      <c r="F47">
        <v>1432</v>
      </c>
      <c r="G47">
        <v>1090</v>
      </c>
      <c r="H47">
        <v>451</v>
      </c>
      <c r="I47">
        <v>639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639</v>
      </c>
      <c r="T47">
        <v>0</v>
      </c>
      <c r="U47">
        <v>0</v>
      </c>
      <c r="V47">
        <v>639</v>
      </c>
      <c r="W47">
        <v>13</v>
      </c>
      <c r="X47">
        <v>4</v>
      </c>
      <c r="Y47">
        <v>9</v>
      </c>
      <c r="Z47">
        <v>0</v>
      </c>
      <c r="AA47">
        <v>626</v>
      </c>
      <c r="AB47">
        <v>269</v>
      </c>
      <c r="AC47">
        <v>203</v>
      </c>
      <c r="AD47">
        <v>154</v>
      </c>
      <c r="AE47">
        <v>626</v>
      </c>
    </row>
    <row r="48" spans="1:31">
      <c r="A48" t="s">
        <v>311</v>
      </c>
      <c r="B48" t="s">
        <v>309</v>
      </c>
      <c r="C48" t="str">
        <f>"080206"</f>
        <v>080206</v>
      </c>
      <c r="D48" t="s">
        <v>306</v>
      </c>
      <c r="E48">
        <v>13</v>
      </c>
      <c r="F48">
        <v>1075</v>
      </c>
      <c r="G48">
        <v>820</v>
      </c>
      <c r="H48">
        <v>473</v>
      </c>
      <c r="I48">
        <v>347</v>
      </c>
      <c r="J48">
        <v>1</v>
      </c>
      <c r="K48">
        <v>2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347</v>
      </c>
      <c r="T48">
        <v>0</v>
      </c>
      <c r="U48">
        <v>0</v>
      </c>
      <c r="V48">
        <v>347</v>
      </c>
      <c r="W48">
        <v>10</v>
      </c>
      <c r="X48">
        <v>0</v>
      </c>
      <c r="Y48">
        <v>8</v>
      </c>
      <c r="Z48">
        <v>0</v>
      </c>
      <c r="AA48">
        <v>337</v>
      </c>
      <c r="AB48">
        <v>194</v>
      </c>
      <c r="AC48">
        <v>87</v>
      </c>
      <c r="AD48">
        <v>56</v>
      </c>
      <c r="AE48">
        <v>337</v>
      </c>
    </row>
    <row r="49" spans="1:31">
      <c r="A49" t="s">
        <v>310</v>
      </c>
      <c r="B49" t="s">
        <v>309</v>
      </c>
      <c r="C49" t="str">
        <f>"080206"</f>
        <v>080206</v>
      </c>
      <c r="D49" t="s">
        <v>308</v>
      </c>
      <c r="E49">
        <v>14</v>
      </c>
      <c r="F49">
        <v>17</v>
      </c>
      <c r="G49">
        <v>30</v>
      </c>
      <c r="H49">
        <v>27</v>
      </c>
      <c r="I49">
        <v>3</v>
      </c>
      <c r="J49">
        <v>0</v>
      </c>
      <c r="K49">
        <v>1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3</v>
      </c>
      <c r="T49">
        <v>0</v>
      </c>
      <c r="U49">
        <v>0</v>
      </c>
      <c r="V49">
        <v>3</v>
      </c>
      <c r="W49">
        <v>1</v>
      </c>
      <c r="X49">
        <v>0</v>
      </c>
      <c r="Y49">
        <v>1</v>
      </c>
      <c r="Z49">
        <v>0</v>
      </c>
      <c r="AA49">
        <v>2</v>
      </c>
      <c r="AB49">
        <v>1</v>
      </c>
      <c r="AC49">
        <v>0</v>
      </c>
      <c r="AD49">
        <v>1</v>
      </c>
      <c r="AE49">
        <v>2</v>
      </c>
    </row>
    <row r="50" spans="1:31">
      <c r="A50" t="s">
        <v>307</v>
      </c>
      <c r="B50" t="s">
        <v>304</v>
      </c>
      <c r="C50" t="str">
        <f>"080207"</f>
        <v>080207</v>
      </c>
      <c r="D50" t="s">
        <v>306</v>
      </c>
      <c r="E50">
        <v>1</v>
      </c>
      <c r="F50">
        <v>1304</v>
      </c>
      <c r="G50">
        <v>990</v>
      </c>
      <c r="H50">
        <v>579</v>
      </c>
      <c r="I50">
        <v>411</v>
      </c>
      <c r="J50">
        <v>0</v>
      </c>
      <c r="K50">
        <v>1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409</v>
      </c>
      <c r="T50">
        <v>0</v>
      </c>
      <c r="U50">
        <v>0</v>
      </c>
      <c r="V50">
        <v>409</v>
      </c>
      <c r="W50">
        <v>24</v>
      </c>
      <c r="X50">
        <v>4</v>
      </c>
      <c r="Y50">
        <v>20</v>
      </c>
      <c r="Z50">
        <v>0</v>
      </c>
      <c r="AA50">
        <v>385</v>
      </c>
      <c r="AB50">
        <v>169</v>
      </c>
      <c r="AC50">
        <v>111</v>
      </c>
      <c r="AD50">
        <v>105</v>
      </c>
      <c r="AE50">
        <v>385</v>
      </c>
    </row>
    <row r="51" spans="1:31">
      <c r="A51" t="s">
        <v>305</v>
      </c>
      <c r="B51" t="s">
        <v>304</v>
      </c>
      <c r="C51" t="str">
        <f>"080207"</f>
        <v>080207</v>
      </c>
      <c r="D51" t="s">
        <v>168</v>
      </c>
      <c r="E51">
        <v>2</v>
      </c>
      <c r="F51">
        <v>1031</v>
      </c>
      <c r="G51">
        <v>780</v>
      </c>
      <c r="H51">
        <v>488</v>
      </c>
      <c r="I51">
        <v>292</v>
      </c>
      <c r="J51">
        <v>0</v>
      </c>
      <c r="K51">
        <v>3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292</v>
      </c>
      <c r="T51">
        <v>0</v>
      </c>
      <c r="U51">
        <v>0</v>
      </c>
      <c r="V51">
        <v>292</v>
      </c>
      <c r="W51">
        <v>19</v>
      </c>
      <c r="X51">
        <v>3</v>
      </c>
      <c r="Y51">
        <v>16</v>
      </c>
      <c r="Z51">
        <v>0</v>
      </c>
      <c r="AA51">
        <v>273</v>
      </c>
      <c r="AB51">
        <v>132</v>
      </c>
      <c r="AC51">
        <v>80</v>
      </c>
      <c r="AD51">
        <v>61</v>
      </c>
      <c r="AE51">
        <v>273</v>
      </c>
    </row>
    <row r="52" spans="1:31">
      <c r="A52" t="s">
        <v>303</v>
      </c>
      <c r="B52" t="s">
        <v>300</v>
      </c>
      <c r="C52" t="str">
        <f>"080801"</f>
        <v>080801</v>
      </c>
      <c r="D52" t="s">
        <v>302</v>
      </c>
      <c r="E52">
        <v>1</v>
      </c>
      <c r="F52">
        <v>1909</v>
      </c>
      <c r="G52">
        <v>1460</v>
      </c>
      <c r="H52">
        <v>686</v>
      </c>
      <c r="I52">
        <v>774</v>
      </c>
      <c r="J52">
        <v>0</v>
      </c>
      <c r="K52">
        <v>1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774</v>
      </c>
      <c r="T52">
        <v>0</v>
      </c>
      <c r="U52">
        <v>0</v>
      </c>
      <c r="V52">
        <v>774</v>
      </c>
      <c r="W52">
        <v>55</v>
      </c>
      <c r="X52">
        <v>6</v>
      </c>
      <c r="Y52">
        <v>49</v>
      </c>
      <c r="Z52">
        <v>0</v>
      </c>
      <c r="AA52">
        <v>719</v>
      </c>
      <c r="AB52">
        <v>102</v>
      </c>
      <c r="AC52">
        <v>293</v>
      </c>
      <c r="AD52">
        <v>324</v>
      </c>
      <c r="AE52">
        <v>719</v>
      </c>
    </row>
    <row r="53" spans="1:31">
      <c r="A53" t="s">
        <v>301</v>
      </c>
      <c r="B53" t="s">
        <v>300</v>
      </c>
      <c r="C53" t="str">
        <f>"080801"</f>
        <v>080801</v>
      </c>
      <c r="D53" t="s">
        <v>299</v>
      </c>
      <c r="E53">
        <v>2</v>
      </c>
      <c r="F53">
        <v>906</v>
      </c>
      <c r="G53">
        <v>690</v>
      </c>
      <c r="H53">
        <v>383</v>
      </c>
      <c r="I53">
        <v>307</v>
      </c>
      <c r="J53">
        <v>0</v>
      </c>
      <c r="K53">
        <v>5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307</v>
      </c>
      <c r="T53">
        <v>0</v>
      </c>
      <c r="U53">
        <v>0</v>
      </c>
      <c r="V53">
        <v>307</v>
      </c>
      <c r="W53">
        <v>25</v>
      </c>
      <c r="X53">
        <v>1</v>
      </c>
      <c r="Y53">
        <v>20</v>
      </c>
      <c r="Z53">
        <v>0</v>
      </c>
      <c r="AA53">
        <v>282</v>
      </c>
      <c r="AB53">
        <v>42</v>
      </c>
      <c r="AC53">
        <v>93</v>
      </c>
      <c r="AD53">
        <v>147</v>
      </c>
      <c r="AE53">
        <v>282</v>
      </c>
    </row>
    <row r="54" spans="1:31">
      <c r="A54" t="s">
        <v>298</v>
      </c>
      <c r="B54" t="s">
        <v>295</v>
      </c>
      <c r="C54" t="str">
        <f>"080802"</f>
        <v>080802</v>
      </c>
      <c r="D54" t="s">
        <v>283</v>
      </c>
      <c r="E54">
        <v>1</v>
      </c>
      <c r="F54">
        <v>2084</v>
      </c>
      <c r="G54">
        <v>1540</v>
      </c>
      <c r="H54">
        <v>553</v>
      </c>
      <c r="I54">
        <v>987</v>
      </c>
      <c r="J54">
        <v>0</v>
      </c>
      <c r="K54">
        <v>54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987</v>
      </c>
      <c r="T54">
        <v>0</v>
      </c>
      <c r="U54">
        <v>0</v>
      </c>
      <c r="V54">
        <v>987</v>
      </c>
      <c r="W54">
        <v>55</v>
      </c>
      <c r="X54">
        <v>15</v>
      </c>
      <c r="Y54">
        <v>40</v>
      </c>
      <c r="Z54">
        <v>0</v>
      </c>
      <c r="AA54">
        <v>932</v>
      </c>
      <c r="AB54">
        <v>158</v>
      </c>
      <c r="AC54">
        <v>373</v>
      </c>
      <c r="AD54">
        <v>401</v>
      </c>
      <c r="AE54">
        <v>932</v>
      </c>
    </row>
    <row r="55" spans="1:31">
      <c r="A55" t="s">
        <v>297</v>
      </c>
      <c r="B55" t="s">
        <v>295</v>
      </c>
      <c r="C55" t="str">
        <f>"080802"</f>
        <v>080802</v>
      </c>
      <c r="D55" t="s">
        <v>294</v>
      </c>
      <c r="E55">
        <v>2</v>
      </c>
      <c r="F55">
        <v>1144</v>
      </c>
      <c r="G55">
        <v>860</v>
      </c>
      <c r="H55">
        <v>482</v>
      </c>
      <c r="I55">
        <v>378</v>
      </c>
      <c r="J55">
        <v>1</v>
      </c>
      <c r="K55">
        <v>3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378</v>
      </c>
      <c r="T55">
        <v>0</v>
      </c>
      <c r="U55">
        <v>0</v>
      </c>
      <c r="V55">
        <v>378</v>
      </c>
      <c r="W55">
        <v>19</v>
      </c>
      <c r="X55">
        <v>2</v>
      </c>
      <c r="Y55">
        <v>17</v>
      </c>
      <c r="Z55">
        <v>0</v>
      </c>
      <c r="AA55">
        <v>359</v>
      </c>
      <c r="AB55">
        <v>80</v>
      </c>
      <c r="AC55">
        <v>125</v>
      </c>
      <c r="AD55">
        <v>154</v>
      </c>
      <c r="AE55">
        <v>359</v>
      </c>
    </row>
    <row r="56" spans="1:31">
      <c r="A56" t="s">
        <v>296</v>
      </c>
      <c r="B56" t="s">
        <v>295</v>
      </c>
      <c r="C56" t="str">
        <f>"080802"</f>
        <v>080802</v>
      </c>
      <c r="D56" t="s">
        <v>294</v>
      </c>
      <c r="E56">
        <v>3</v>
      </c>
      <c r="F56">
        <v>1052</v>
      </c>
      <c r="G56">
        <v>790</v>
      </c>
      <c r="H56">
        <v>436</v>
      </c>
      <c r="I56">
        <v>354</v>
      </c>
      <c r="J56">
        <v>0</v>
      </c>
      <c r="K56">
        <v>7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354</v>
      </c>
      <c r="T56">
        <v>0</v>
      </c>
      <c r="U56">
        <v>0</v>
      </c>
      <c r="V56">
        <v>354</v>
      </c>
      <c r="W56">
        <v>34</v>
      </c>
      <c r="X56">
        <v>8</v>
      </c>
      <c r="Y56">
        <v>26</v>
      </c>
      <c r="Z56">
        <v>0</v>
      </c>
      <c r="AA56">
        <v>320</v>
      </c>
      <c r="AB56">
        <v>73</v>
      </c>
      <c r="AC56">
        <v>95</v>
      </c>
      <c r="AD56">
        <v>152</v>
      </c>
      <c r="AE56">
        <v>320</v>
      </c>
    </row>
    <row r="57" spans="1:31">
      <c r="A57" t="s">
        <v>293</v>
      </c>
      <c r="B57" t="s">
        <v>286</v>
      </c>
      <c r="C57" t="str">
        <f>"080803"</f>
        <v>080803</v>
      </c>
      <c r="D57" t="s">
        <v>292</v>
      </c>
      <c r="E57">
        <v>1</v>
      </c>
      <c r="F57">
        <v>1154</v>
      </c>
      <c r="G57">
        <v>880</v>
      </c>
      <c r="H57">
        <v>449</v>
      </c>
      <c r="I57">
        <v>431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431</v>
      </c>
      <c r="T57">
        <v>0</v>
      </c>
      <c r="U57">
        <v>0</v>
      </c>
      <c r="V57">
        <v>431</v>
      </c>
      <c r="W57">
        <v>22</v>
      </c>
      <c r="X57">
        <v>3</v>
      </c>
      <c r="Y57">
        <v>19</v>
      </c>
      <c r="Z57">
        <v>0</v>
      </c>
      <c r="AA57">
        <v>409</v>
      </c>
      <c r="AB57">
        <v>85</v>
      </c>
      <c r="AC57">
        <v>134</v>
      </c>
      <c r="AD57">
        <v>190</v>
      </c>
      <c r="AE57">
        <v>409</v>
      </c>
    </row>
    <row r="58" spans="1:31">
      <c r="A58" t="s">
        <v>291</v>
      </c>
      <c r="B58" t="s">
        <v>286</v>
      </c>
      <c r="C58" t="str">
        <f>"080803"</f>
        <v>080803</v>
      </c>
      <c r="D58" t="s">
        <v>290</v>
      </c>
      <c r="E58">
        <v>2</v>
      </c>
      <c r="F58">
        <v>1369</v>
      </c>
      <c r="G58">
        <v>1030</v>
      </c>
      <c r="H58">
        <v>513</v>
      </c>
      <c r="I58">
        <v>517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517</v>
      </c>
      <c r="T58">
        <v>0</v>
      </c>
      <c r="U58">
        <v>0</v>
      </c>
      <c r="V58">
        <v>517</v>
      </c>
      <c r="W58">
        <v>40</v>
      </c>
      <c r="X58">
        <v>12</v>
      </c>
      <c r="Y58">
        <v>28</v>
      </c>
      <c r="Z58">
        <v>0</v>
      </c>
      <c r="AA58">
        <v>477</v>
      </c>
      <c r="AB58">
        <v>85</v>
      </c>
      <c r="AC58">
        <v>169</v>
      </c>
      <c r="AD58">
        <v>223</v>
      </c>
      <c r="AE58">
        <v>477</v>
      </c>
    </row>
    <row r="59" spans="1:31">
      <c r="A59" t="s">
        <v>289</v>
      </c>
      <c r="B59" t="s">
        <v>286</v>
      </c>
      <c r="C59" t="str">
        <f>"080803"</f>
        <v>080803</v>
      </c>
      <c r="D59" t="s">
        <v>288</v>
      </c>
      <c r="E59">
        <v>3</v>
      </c>
      <c r="F59">
        <v>1455</v>
      </c>
      <c r="G59">
        <v>1100</v>
      </c>
      <c r="H59">
        <v>568</v>
      </c>
      <c r="I59">
        <v>532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532</v>
      </c>
      <c r="T59">
        <v>0</v>
      </c>
      <c r="U59">
        <v>0</v>
      </c>
      <c r="V59">
        <v>532</v>
      </c>
      <c r="W59">
        <v>31</v>
      </c>
      <c r="X59">
        <v>6</v>
      </c>
      <c r="Y59">
        <v>25</v>
      </c>
      <c r="Z59">
        <v>0</v>
      </c>
      <c r="AA59">
        <v>501</v>
      </c>
      <c r="AB59">
        <v>108</v>
      </c>
      <c r="AC59">
        <v>195</v>
      </c>
      <c r="AD59">
        <v>198</v>
      </c>
      <c r="AE59">
        <v>501</v>
      </c>
    </row>
    <row r="60" spans="1:31">
      <c r="A60" t="s">
        <v>287</v>
      </c>
      <c r="B60" t="s">
        <v>286</v>
      </c>
      <c r="C60" t="str">
        <f>"080803"</f>
        <v>080803</v>
      </c>
      <c r="D60" t="s">
        <v>285</v>
      </c>
      <c r="E60">
        <v>4</v>
      </c>
      <c r="F60">
        <v>96</v>
      </c>
      <c r="G60">
        <v>100</v>
      </c>
      <c r="H60">
        <v>40</v>
      </c>
      <c r="I60">
        <v>60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60</v>
      </c>
      <c r="T60">
        <v>0</v>
      </c>
      <c r="U60">
        <v>0</v>
      </c>
      <c r="V60">
        <v>60</v>
      </c>
      <c r="W60">
        <v>2</v>
      </c>
      <c r="X60">
        <v>0</v>
      </c>
      <c r="Y60">
        <v>1</v>
      </c>
      <c r="Z60">
        <v>0</v>
      </c>
      <c r="AA60">
        <v>58</v>
      </c>
      <c r="AB60">
        <v>11</v>
      </c>
      <c r="AC60">
        <v>27</v>
      </c>
      <c r="AD60">
        <v>20</v>
      </c>
      <c r="AE60">
        <v>58</v>
      </c>
    </row>
    <row r="61" spans="1:31">
      <c r="A61" t="s">
        <v>284</v>
      </c>
      <c r="B61" t="s">
        <v>280</v>
      </c>
      <c r="C61" t="str">
        <f>"080804"</f>
        <v>080804</v>
      </c>
      <c r="D61" t="s">
        <v>283</v>
      </c>
      <c r="E61">
        <v>1</v>
      </c>
      <c r="F61">
        <v>1567</v>
      </c>
      <c r="G61">
        <v>1180</v>
      </c>
      <c r="H61">
        <v>542</v>
      </c>
      <c r="I61">
        <v>638</v>
      </c>
      <c r="J61">
        <v>0</v>
      </c>
      <c r="K61">
        <v>3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638</v>
      </c>
      <c r="T61">
        <v>0</v>
      </c>
      <c r="U61">
        <v>0</v>
      </c>
      <c r="V61">
        <v>638</v>
      </c>
      <c r="W61">
        <v>42</v>
      </c>
      <c r="X61">
        <v>7</v>
      </c>
      <c r="Y61">
        <v>35</v>
      </c>
      <c r="Z61">
        <v>0</v>
      </c>
      <c r="AA61">
        <v>596</v>
      </c>
      <c r="AB61">
        <v>149</v>
      </c>
      <c r="AC61">
        <v>247</v>
      </c>
      <c r="AD61">
        <v>200</v>
      </c>
      <c r="AE61">
        <v>596</v>
      </c>
    </row>
    <row r="62" spans="1:31">
      <c r="A62" t="s">
        <v>282</v>
      </c>
      <c r="B62" t="s">
        <v>280</v>
      </c>
      <c r="C62" t="str">
        <f>"080804"</f>
        <v>080804</v>
      </c>
      <c r="D62" t="s">
        <v>173</v>
      </c>
      <c r="E62">
        <v>2</v>
      </c>
      <c r="F62">
        <v>591</v>
      </c>
      <c r="G62">
        <v>450</v>
      </c>
      <c r="H62">
        <v>253</v>
      </c>
      <c r="I62">
        <v>197</v>
      </c>
      <c r="J62">
        <v>0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197</v>
      </c>
      <c r="T62">
        <v>0</v>
      </c>
      <c r="U62">
        <v>0</v>
      </c>
      <c r="V62">
        <v>197</v>
      </c>
      <c r="W62">
        <v>11</v>
      </c>
      <c r="X62">
        <v>0</v>
      </c>
      <c r="Y62">
        <v>11</v>
      </c>
      <c r="Z62">
        <v>0</v>
      </c>
      <c r="AA62">
        <v>186</v>
      </c>
      <c r="AB62">
        <v>51</v>
      </c>
      <c r="AC62">
        <v>80</v>
      </c>
      <c r="AD62">
        <v>55</v>
      </c>
      <c r="AE62">
        <v>186</v>
      </c>
    </row>
    <row r="63" spans="1:31">
      <c r="A63" t="s">
        <v>281</v>
      </c>
      <c r="B63" t="s">
        <v>280</v>
      </c>
      <c r="C63" t="str">
        <f>"080804"</f>
        <v>080804</v>
      </c>
      <c r="D63" t="s">
        <v>173</v>
      </c>
      <c r="E63">
        <v>3</v>
      </c>
      <c r="F63">
        <v>967</v>
      </c>
      <c r="G63">
        <v>730</v>
      </c>
      <c r="H63">
        <v>345</v>
      </c>
      <c r="I63">
        <v>385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385</v>
      </c>
      <c r="T63">
        <v>0</v>
      </c>
      <c r="U63">
        <v>0</v>
      </c>
      <c r="V63">
        <v>385</v>
      </c>
      <c r="W63">
        <v>18</v>
      </c>
      <c r="X63">
        <v>1</v>
      </c>
      <c r="Y63">
        <v>17</v>
      </c>
      <c r="Z63">
        <v>0</v>
      </c>
      <c r="AA63">
        <v>367</v>
      </c>
      <c r="AB63">
        <v>84</v>
      </c>
      <c r="AC63">
        <v>179</v>
      </c>
      <c r="AD63">
        <v>104</v>
      </c>
      <c r="AE63">
        <v>367</v>
      </c>
    </row>
    <row r="64" spans="1:31">
      <c r="A64" t="s">
        <v>279</v>
      </c>
      <c r="B64" t="s">
        <v>248</v>
      </c>
      <c r="C64" t="str">
        <f>"080805"</f>
        <v>080805</v>
      </c>
      <c r="D64" t="s">
        <v>278</v>
      </c>
      <c r="E64">
        <v>1</v>
      </c>
      <c r="F64">
        <v>2318</v>
      </c>
      <c r="G64">
        <v>1780</v>
      </c>
      <c r="H64">
        <v>591</v>
      </c>
      <c r="I64">
        <v>1189</v>
      </c>
      <c r="J64">
        <v>0</v>
      </c>
      <c r="K64">
        <v>3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1189</v>
      </c>
      <c r="T64">
        <v>0</v>
      </c>
      <c r="U64">
        <v>0</v>
      </c>
      <c r="V64">
        <v>1189</v>
      </c>
      <c r="W64">
        <v>85</v>
      </c>
      <c r="X64">
        <v>23</v>
      </c>
      <c r="Y64">
        <v>62</v>
      </c>
      <c r="Z64">
        <v>0</v>
      </c>
      <c r="AA64">
        <v>1104</v>
      </c>
      <c r="AB64">
        <v>167</v>
      </c>
      <c r="AC64">
        <v>384</v>
      </c>
      <c r="AD64">
        <v>553</v>
      </c>
      <c r="AE64">
        <v>1104</v>
      </c>
    </row>
    <row r="65" spans="1:31">
      <c r="A65" t="s">
        <v>277</v>
      </c>
      <c r="B65" t="s">
        <v>248</v>
      </c>
      <c r="C65" t="str">
        <f>"080805"</f>
        <v>080805</v>
      </c>
      <c r="D65" t="s">
        <v>276</v>
      </c>
      <c r="E65">
        <v>2</v>
      </c>
      <c r="F65">
        <v>1256</v>
      </c>
      <c r="G65">
        <v>960</v>
      </c>
      <c r="H65">
        <v>361</v>
      </c>
      <c r="I65">
        <v>599</v>
      </c>
      <c r="J65">
        <v>0</v>
      </c>
      <c r="K65">
        <v>2</v>
      </c>
      <c r="L65">
        <v>4</v>
      </c>
      <c r="M65">
        <v>4</v>
      </c>
      <c r="N65">
        <v>1</v>
      </c>
      <c r="O65">
        <v>0</v>
      </c>
      <c r="P65">
        <v>0</v>
      </c>
      <c r="Q65">
        <v>0</v>
      </c>
      <c r="R65">
        <v>3</v>
      </c>
      <c r="S65">
        <v>602</v>
      </c>
      <c r="T65">
        <v>3</v>
      </c>
      <c r="U65">
        <v>0</v>
      </c>
      <c r="V65">
        <v>602</v>
      </c>
      <c r="W65">
        <v>48</v>
      </c>
      <c r="X65">
        <v>13</v>
      </c>
      <c r="Y65">
        <v>35</v>
      </c>
      <c r="Z65">
        <v>0</v>
      </c>
      <c r="AA65">
        <v>554</v>
      </c>
      <c r="AB65">
        <v>78</v>
      </c>
      <c r="AC65">
        <v>184</v>
      </c>
      <c r="AD65">
        <v>292</v>
      </c>
      <c r="AE65">
        <v>554</v>
      </c>
    </row>
    <row r="66" spans="1:31">
      <c r="A66" t="s">
        <v>275</v>
      </c>
      <c r="B66" t="s">
        <v>248</v>
      </c>
      <c r="C66" t="str">
        <f>"080805"</f>
        <v>080805</v>
      </c>
      <c r="D66" t="s">
        <v>34</v>
      </c>
      <c r="E66">
        <v>3</v>
      </c>
      <c r="F66">
        <v>1122</v>
      </c>
      <c r="G66">
        <v>870</v>
      </c>
      <c r="H66">
        <v>338</v>
      </c>
      <c r="I66">
        <v>532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532</v>
      </c>
      <c r="T66">
        <v>0</v>
      </c>
      <c r="U66">
        <v>0</v>
      </c>
      <c r="V66">
        <v>532</v>
      </c>
      <c r="W66">
        <v>29</v>
      </c>
      <c r="X66">
        <v>7</v>
      </c>
      <c r="Y66">
        <v>22</v>
      </c>
      <c r="Z66">
        <v>0</v>
      </c>
      <c r="AA66">
        <v>503</v>
      </c>
      <c r="AB66">
        <v>77</v>
      </c>
      <c r="AC66">
        <v>173</v>
      </c>
      <c r="AD66">
        <v>253</v>
      </c>
      <c r="AE66">
        <v>503</v>
      </c>
    </row>
    <row r="67" spans="1:31">
      <c r="A67" t="s">
        <v>274</v>
      </c>
      <c r="B67" t="s">
        <v>248</v>
      </c>
      <c r="C67" t="str">
        <f>"080805"</f>
        <v>080805</v>
      </c>
      <c r="D67" t="s">
        <v>273</v>
      </c>
      <c r="E67">
        <v>4</v>
      </c>
      <c r="F67">
        <v>2315</v>
      </c>
      <c r="G67">
        <v>1770</v>
      </c>
      <c r="H67">
        <v>774</v>
      </c>
      <c r="I67">
        <v>996</v>
      </c>
      <c r="J67">
        <v>0</v>
      </c>
      <c r="K67">
        <v>7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996</v>
      </c>
      <c r="T67">
        <v>0</v>
      </c>
      <c r="U67">
        <v>0</v>
      </c>
      <c r="V67">
        <v>996</v>
      </c>
      <c r="W67">
        <v>71</v>
      </c>
      <c r="X67">
        <v>31</v>
      </c>
      <c r="Y67">
        <v>40</v>
      </c>
      <c r="Z67">
        <v>0</v>
      </c>
      <c r="AA67">
        <v>925</v>
      </c>
      <c r="AB67">
        <v>143</v>
      </c>
      <c r="AC67">
        <v>351</v>
      </c>
      <c r="AD67">
        <v>431</v>
      </c>
      <c r="AE67">
        <v>925</v>
      </c>
    </row>
    <row r="68" spans="1:31">
      <c r="A68" t="s">
        <v>272</v>
      </c>
      <c r="B68" t="s">
        <v>248</v>
      </c>
      <c r="C68" t="str">
        <f>"080805"</f>
        <v>080805</v>
      </c>
      <c r="D68" t="s">
        <v>271</v>
      </c>
      <c r="E68">
        <v>5</v>
      </c>
      <c r="F68">
        <v>2271</v>
      </c>
      <c r="G68">
        <v>1742</v>
      </c>
      <c r="H68">
        <v>792</v>
      </c>
      <c r="I68">
        <v>950</v>
      </c>
      <c r="J68">
        <v>1</v>
      </c>
      <c r="K68">
        <v>13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949</v>
      </c>
      <c r="T68">
        <v>0</v>
      </c>
      <c r="U68">
        <v>0</v>
      </c>
      <c r="V68">
        <v>949</v>
      </c>
      <c r="W68">
        <v>62</v>
      </c>
      <c r="X68">
        <v>11</v>
      </c>
      <c r="Y68">
        <v>41</v>
      </c>
      <c r="Z68">
        <v>0</v>
      </c>
      <c r="AA68">
        <v>887</v>
      </c>
      <c r="AB68">
        <v>112</v>
      </c>
      <c r="AC68">
        <v>371</v>
      </c>
      <c r="AD68">
        <v>404</v>
      </c>
      <c r="AE68">
        <v>887</v>
      </c>
    </row>
    <row r="69" spans="1:31">
      <c r="A69" t="s">
        <v>270</v>
      </c>
      <c r="B69" t="s">
        <v>248</v>
      </c>
      <c r="C69" t="str">
        <f>"080805"</f>
        <v>080805</v>
      </c>
      <c r="D69" t="s">
        <v>269</v>
      </c>
      <c r="E69">
        <v>6</v>
      </c>
      <c r="F69">
        <v>1123</v>
      </c>
      <c r="G69">
        <v>850</v>
      </c>
      <c r="H69">
        <v>296</v>
      </c>
      <c r="I69">
        <v>554</v>
      </c>
      <c r="J69">
        <v>1</v>
      </c>
      <c r="K69">
        <v>5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554</v>
      </c>
      <c r="T69">
        <v>0</v>
      </c>
      <c r="U69">
        <v>0</v>
      </c>
      <c r="V69">
        <v>554</v>
      </c>
      <c r="W69">
        <v>29</v>
      </c>
      <c r="X69">
        <v>9</v>
      </c>
      <c r="Y69">
        <v>20</v>
      </c>
      <c r="Z69">
        <v>0</v>
      </c>
      <c r="AA69">
        <v>525</v>
      </c>
      <c r="AB69">
        <v>87</v>
      </c>
      <c r="AC69">
        <v>191</v>
      </c>
      <c r="AD69">
        <v>247</v>
      </c>
      <c r="AE69">
        <v>525</v>
      </c>
    </row>
    <row r="70" spans="1:31">
      <c r="A70" t="s">
        <v>268</v>
      </c>
      <c r="B70" t="s">
        <v>248</v>
      </c>
      <c r="C70" t="str">
        <f>"080805"</f>
        <v>080805</v>
      </c>
      <c r="D70" t="s">
        <v>267</v>
      </c>
      <c r="E70">
        <v>7</v>
      </c>
      <c r="F70">
        <v>1058</v>
      </c>
      <c r="G70">
        <v>810</v>
      </c>
      <c r="H70">
        <v>292</v>
      </c>
      <c r="I70">
        <v>518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518</v>
      </c>
      <c r="T70">
        <v>0</v>
      </c>
      <c r="U70">
        <v>0</v>
      </c>
      <c r="V70">
        <v>518</v>
      </c>
      <c r="W70">
        <v>29</v>
      </c>
      <c r="X70">
        <v>4</v>
      </c>
      <c r="Y70">
        <v>25</v>
      </c>
      <c r="Z70">
        <v>0</v>
      </c>
      <c r="AA70">
        <v>489</v>
      </c>
      <c r="AB70">
        <v>76</v>
      </c>
      <c r="AC70">
        <v>130</v>
      </c>
      <c r="AD70">
        <v>283</v>
      </c>
      <c r="AE70">
        <v>489</v>
      </c>
    </row>
    <row r="71" spans="1:31">
      <c r="A71" t="s">
        <v>266</v>
      </c>
      <c r="B71" t="s">
        <v>248</v>
      </c>
      <c r="C71" t="str">
        <f>"080805"</f>
        <v>080805</v>
      </c>
      <c r="D71" t="s">
        <v>265</v>
      </c>
      <c r="E71">
        <v>8</v>
      </c>
      <c r="F71">
        <v>2302</v>
      </c>
      <c r="G71">
        <v>1770</v>
      </c>
      <c r="H71">
        <v>595</v>
      </c>
      <c r="I71">
        <v>1175</v>
      </c>
      <c r="J71">
        <v>1</v>
      </c>
      <c r="K71">
        <v>5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1175</v>
      </c>
      <c r="T71">
        <v>0</v>
      </c>
      <c r="U71">
        <v>0</v>
      </c>
      <c r="V71">
        <v>1175</v>
      </c>
      <c r="W71">
        <v>56</v>
      </c>
      <c r="X71">
        <v>11</v>
      </c>
      <c r="Y71">
        <v>35</v>
      </c>
      <c r="Z71">
        <v>0</v>
      </c>
      <c r="AA71">
        <v>1119</v>
      </c>
      <c r="AB71">
        <v>143</v>
      </c>
      <c r="AC71">
        <v>460</v>
      </c>
      <c r="AD71">
        <v>516</v>
      </c>
      <c r="AE71">
        <v>1119</v>
      </c>
    </row>
    <row r="72" spans="1:31">
      <c r="A72" t="s">
        <v>264</v>
      </c>
      <c r="B72" t="s">
        <v>248</v>
      </c>
      <c r="C72" t="str">
        <f>"080805"</f>
        <v>080805</v>
      </c>
      <c r="D72" t="s">
        <v>263</v>
      </c>
      <c r="E72">
        <v>9</v>
      </c>
      <c r="F72">
        <v>1412</v>
      </c>
      <c r="G72">
        <v>1090</v>
      </c>
      <c r="H72">
        <v>308</v>
      </c>
      <c r="I72">
        <v>782</v>
      </c>
      <c r="J72">
        <v>0</v>
      </c>
      <c r="K72">
        <v>1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782</v>
      </c>
      <c r="T72">
        <v>0</v>
      </c>
      <c r="U72">
        <v>0</v>
      </c>
      <c r="V72">
        <v>782</v>
      </c>
      <c r="W72">
        <v>36</v>
      </c>
      <c r="X72">
        <v>7</v>
      </c>
      <c r="Y72">
        <v>29</v>
      </c>
      <c r="Z72">
        <v>0</v>
      </c>
      <c r="AA72">
        <v>746</v>
      </c>
      <c r="AB72">
        <v>102</v>
      </c>
      <c r="AC72">
        <v>292</v>
      </c>
      <c r="AD72">
        <v>352</v>
      </c>
      <c r="AE72">
        <v>746</v>
      </c>
    </row>
    <row r="73" spans="1:31">
      <c r="A73" t="s">
        <v>262</v>
      </c>
      <c r="B73" t="s">
        <v>248</v>
      </c>
      <c r="C73" t="str">
        <f>"080805"</f>
        <v>080805</v>
      </c>
      <c r="D73" t="s">
        <v>261</v>
      </c>
      <c r="E73">
        <v>10</v>
      </c>
      <c r="F73">
        <v>1847</v>
      </c>
      <c r="G73">
        <v>1410</v>
      </c>
      <c r="H73">
        <v>359</v>
      </c>
      <c r="I73">
        <v>1050</v>
      </c>
      <c r="J73">
        <v>0</v>
      </c>
      <c r="K73">
        <v>4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1050</v>
      </c>
      <c r="T73">
        <v>0</v>
      </c>
      <c r="U73">
        <v>0</v>
      </c>
      <c r="V73">
        <v>1050</v>
      </c>
      <c r="W73">
        <v>49</v>
      </c>
      <c r="X73">
        <v>16</v>
      </c>
      <c r="Y73">
        <v>33</v>
      </c>
      <c r="Z73">
        <v>0</v>
      </c>
      <c r="AA73">
        <v>1001</v>
      </c>
      <c r="AB73">
        <v>127</v>
      </c>
      <c r="AC73">
        <v>354</v>
      </c>
      <c r="AD73">
        <v>520</v>
      </c>
      <c r="AE73">
        <v>1001</v>
      </c>
    </row>
    <row r="74" spans="1:31">
      <c r="A74" t="s">
        <v>260</v>
      </c>
      <c r="B74" t="s">
        <v>248</v>
      </c>
      <c r="C74" t="str">
        <f>"080805"</f>
        <v>080805</v>
      </c>
      <c r="D74" t="s">
        <v>259</v>
      </c>
      <c r="E74">
        <v>11</v>
      </c>
      <c r="F74">
        <v>979</v>
      </c>
      <c r="G74">
        <v>750</v>
      </c>
      <c r="H74">
        <v>350</v>
      </c>
      <c r="I74">
        <v>400</v>
      </c>
      <c r="J74">
        <v>0</v>
      </c>
      <c r="K74">
        <v>16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400</v>
      </c>
      <c r="T74">
        <v>0</v>
      </c>
      <c r="U74">
        <v>0</v>
      </c>
      <c r="V74">
        <v>400</v>
      </c>
      <c r="W74">
        <v>30</v>
      </c>
      <c r="X74">
        <v>10</v>
      </c>
      <c r="Y74">
        <v>16</v>
      </c>
      <c r="Z74">
        <v>0</v>
      </c>
      <c r="AA74">
        <v>370</v>
      </c>
      <c r="AB74">
        <v>60</v>
      </c>
      <c r="AC74">
        <v>208</v>
      </c>
      <c r="AD74">
        <v>102</v>
      </c>
      <c r="AE74">
        <v>370</v>
      </c>
    </row>
    <row r="75" spans="1:31">
      <c r="A75" t="s">
        <v>258</v>
      </c>
      <c r="B75" t="s">
        <v>248</v>
      </c>
      <c r="C75" t="str">
        <f>"080805"</f>
        <v>080805</v>
      </c>
      <c r="D75" t="s">
        <v>206</v>
      </c>
      <c r="E75">
        <v>12</v>
      </c>
      <c r="F75">
        <v>560</v>
      </c>
      <c r="G75">
        <v>440</v>
      </c>
      <c r="H75">
        <v>261</v>
      </c>
      <c r="I75">
        <v>179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178</v>
      </c>
      <c r="T75">
        <v>0</v>
      </c>
      <c r="U75">
        <v>0</v>
      </c>
      <c r="V75">
        <v>178</v>
      </c>
      <c r="W75">
        <v>17</v>
      </c>
      <c r="X75">
        <v>6</v>
      </c>
      <c r="Y75">
        <v>9</v>
      </c>
      <c r="Z75">
        <v>0</v>
      </c>
      <c r="AA75">
        <v>161</v>
      </c>
      <c r="AB75">
        <v>29</v>
      </c>
      <c r="AC75">
        <v>83</v>
      </c>
      <c r="AD75">
        <v>49</v>
      </c>
      <c r="AE75">
        <v>161</v>
      </c>
    </row>
    <row r="76" spans="1:31">
      <c r="A76" t="s">
        <v>257</v>
      </c>
      <c r="B76" t="s">
        <v>248</v>
      </c>
      <c r="C76" t="str">
        <f>"080805"</f>
        <v>080805</v>
      </c>
      <c r="D76" t="s">
        <v>206</v>
      </c>
      <c r="E76">
        <v>13</v>
      </c>
      <c r="F76">
        <v>719</v>
      </c>
      <c r="G76">
        <v>550</v>
      </c>
      <c r="H76">
        <v>287</v>
      </c>
      <c r="I76">
        <v>263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263</v>
      </c>
      <c r="T76">
        <v>0</v>
      </c>
      <c r="U76">
        <v>0</v>
      </c>
      <c r="V76">
        <v>263</v>
      </c>
      <c r="W76">
        <v>10</v>
      </c>
      <c r="X76">
        <v>2</v>
      </c>
      <c r="Y76">
        <v>8</v>
      </c>
      <c r="Z76">
        <v>0</v>
      </c>
      <c r="AA76">
        <v>253</v>
      </c>
      <c r="AB76">
        <v>78</v>
      </c>
      <c r="AC76">
        <v>82</v>
      </c>
      <c r="AD76">
        <v>93</v>
      </c>
      <c r="AE76">
        <v>253</v>
      </c>
    </row>
    <row r="77" spans="1:31">
      <c r="A77" t="s">
        <v>256</v>
      </c>
      <c r="B77" t="s">
        <v>248</v>
      </c>
      <c r="C77" t="str">
        <f>"080805"</f>
        <v>080805</v>
      </c>
      <c r="D77" t="s">
        <v>206</v>
      </c>
      <c r="E77">
        <v>14</v>
      </c>
      <c r="F77">
        <v>375</v>
      </c>
      <c r="G77">
        <v>330</v>
      </c>
      <c r="H77">
        <v>194</v>
      </c>
      <c r="I77">
        <v>136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136</v>
      </c>
      <c r="T77">
        <v>0</v>
      </c>
      <c r="U77">
        <v>0</v>
      </c>
      <c r="V77">
        <v>136</v>
      </c>
      <c r="W77">
        <v>4</v>
      </c>
      <c r="X77">
        <v>0</v>
      </c>
      <c r="Y77">
        <v>4</v>
      </c>
      <c r="Z77">
        <v>0</v>
      </c>
      <c r="AA77">
        <v>132</v>
      </c>
      <c r="AB77">
        <v>17</v>
      </c>
      <c r="AC77">
        <v>80</v>
      </c>
      <c r="AD77">
        <v>35</v>
      </c>
      <c r="AE77">
        <v>132</v>
      </c>
    </row>
    <row r="78" spans="1:31">
      <c r="A78" t="s">
        <v>255</v>
      </c>
      <c r="B78" t="s">
        <v>248</v>
      </c>
      <c r="C78" t="str">
        <f>"080805"</f>
        <v>080805</v>
      </c>
      <c r="D78" t="s">
        <v>206</v>
      </c>
      <c r="E78">
        <v>15</v>
      </c>
      <c r="F78">
        <v>586</v>
      </c>
      <c r="G78">
        <v>460</v>
      </c>
      <c r="H78">
        <v>223</v>
      </c>
      <c r="I78">
        <v>237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237</v>
      </c>
      <c r="T78">
        <v>0</v>
      </c>
      <c r="U78">
        <v>0</v>
      </c>
      <c r="V78">
        <v>237</v>
      </c>
      <c r="W78">
        <v>6</v>
      </c>
      <c r="X78">
        <v>1</v>
      </c>
      <c r="Y78">
        <v>5</v>
      </c>
      <c r="Z78">
        <v>0</v>
      </c>
      <c r="AA78">
        <v>231</v>
      </c>
      <c r="AB78">
        <v>66</v>
      </c>
      <c r="AC78">
        <v>98</v>
      </c>
      <c r="AD78">
        <v>67</v>
      </c>
      <c r="AE78">
        <v>231</v>
      </c>
    </row>
    <row r="79" spans="1:31">
      <c r="A79" t="s">
        <v>254</v>
      </c>
      <c r="B79" t="s">
        <v>248</v>
      </c>
      <c r="C79" t="str">
        <f>"080805"</f>
        <v>080805</v>
      </c>
      <c r="D79" t="s">
        <v>250</v>
      </c>
      <c r="E79">
        <v>16</v>
      </c>
      <c r="F79">
        <v>407</v>
      </c>
      <c r="G79">
        <v>320</v>
      </c>
      <c r="H79">
        <v>185</v>
      </c>
      <c r="I79">
        <v>135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135</v>
      </c>
      <c r="T79">
        <v>0</v>
      </c>
      <c r="U79">
        <v>0</v>
      </c>
      <c r="V79">
        <v>135</v>
      </c>
      <c r="W79">
        <v>2</v>
      </c>
      <c r="X79">
        <v>0</v>
      </c>
      <c r="Y79">
        <v>2</v>
      </c>
      <c r="Z79">
        <v>0</v>
      </c>
      <c r="AA79">
        <v>133</v>
      </c>
      <c r="AB79">
        <v>12</v>
      </c>
      <c r="AC79">
        <v>82</v>
      </c>
      <c r="AD79">
        <v>39</v>
      </c>
      <c r="AE79">
        <v>133</v>
      </c>
    </row>
    <row r="80" spans="1:31">
      <c r="A80" t="s">
        <v>253</v>
      </c>
      <c r="B80" t="s">
        <v>248</v>
      </c>
      <c r="C80" t="str">
        <f>"080805"</f>
        <v>080805</v>
      </c>
      <c r="D80" t="s">
        <v>206</v>
      </c>
      <c r="E80">
        <v>17</v>
      </c>
      <c r="F80">
        <v>535</v>
      </c>
      <c r="G80">
        <v>420</v>
      </c>
      <c r="H80">
        <v>237</v>
      </c>
      <c r="I80">
        <v>183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183</v>
      </c>
      <c r="T80">
        <v>0</v>
      </c>
      <c r="U80">
        <v>0</v>
      </c>
      <c r="V80">
        <v>183</v>
      </c>
      <c r="W80">
        <v>18</v>
      </c>
      <c r="X80">
        <v>0</v>
      </c>
      <c r="Y80">
        <v>12</v>
      </c>
      <c r="Z80">
        <v>0</v>
      </c>
      <c r="AA80">
        <v>165</v>
      </c>
      <c r="AB80">
        <v>36</v>
      </c>
      <c r="AC80">
        <v>81</v>
      </c>
      <c r="AD80">
        <v>48</v>
      </c>
      <c r="AE80">
        <v>165</v>
      </c>
    </row>
    <row r="81" spans="1:31">
      <c r="A81" t="s">
        <v>252</v>
      </c>
      <c r="B81" t="s">
        <v>248</v>
      </c>
      <c r="C81" t="str">
        <f>"080805"</f>
        <v>080805</v>
      </c>
      <c r="D81" t="s">
        <v>206</v>
      </c>
      <c r="E81">
        <v>18</v>
      </c>
      <c r="F81">
        <v>729</v>
      </c>
      <c r="G81">
        <v>560</v>
      </c>
      <c r="H81">
        <v>295</v>
      </c>
      <c r="I81">
        <v>265</v>
      </c>
      <c r="J81">
        <v>0</v>
      </c>
      <c r="K81">
        <v>2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265</v>
      </c>
      <c r="T81">
        <v>0</v>
      </c>
      <c r="U81">
        <v>0</v>
      </c>
      <c r="V81">
        <v>265</v>
      </c>
      <c r="W81">
        <v>12</v>
      </c>
      <c r="X81">
        <v>6</v>
      </c>
      <c r="Y81">
        <v>6</v>
      </c>
      <c r="Z81">
        <v>0</v>
      </c>
      <c r="AA81">
        <v>253</v>
      </c>
      <c r="AB81">
        <v>56</v>
      </c>
      <c r="AC81">
        <v>92</v>
      </c>
      <c r="AD81">
        <v>105</v>
      </c>
      <c r="AE81">
        <v>253</v>
      </c>
    </row>
    <row r="82" spans="1:31">
      <c r="A82" t="s">
        <v>251</v>
      </c>
      <c r="B82" t="s">
        <v>248</v>
      </c>
      <c r="C82" t="str">
        <f>"080805"</f>
        <v>080805</v>
      </c>
      <c r="D82" t="s">
        <v>250</v>
      </c>
      <c r="E82">
        <v>19</v>
      </c>
      <c r="F82">
        <v>1376</v>
      </c>
      <c r="G82">
        <v>1050</v>
      </c>
      <c r="H82">
        <v>505</v>
      </c>
      <c r="I82">
        <v>545</v>
      </c>
      <c r="J82">
        <v>0</v>
      </c>
      <c r="K82">
        <v>5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545</v>
      </c>
      <c r="T82">
        <v>0</v>
      </c>
      <c r="U82">
        <v>0</v>
      </c>
      <c r="V82">
        <v>545</v>
      </c>
      <c r="W82">
        <v>63</v>
      </c>
      <c r="X82">
        <v>14</v>
      </c>
      <c r="Y82">
        <v>49</v>
      </c>
      <c r="Z82">
        <v>0</v>
      </c>
      <c r="AA82">
        <v>482</v>
      </c>
      <c r="AB82">
        <v>132</v>
      </c>
      <c r="AC82">
        <v>160</v>
      </c>
      <c r="AD82">
        <v>190</v>
      </c>
      <c r="AE82">
        <v>482</v>
      </c>
    </row>
    <row r="83" spans="1:31">
      <c r="A83" t="s">
        <v>249</v>
      </c>
      <c r="B83" t="s">
        <v>248</v>
      </c>
      <c r="C83" t="str">
        <f>"080805"</f>
        <v>080805</v>
      </c>
      <c r="D83" t="s">
        <v>247</v>
      </c>
      <c r="E83">
        <v>20</v>
      </c>
      <c r="F83">
        <v>16</v>
      </c>
      <c r="G83">
        <v>20</v>
      </c>
      <c r="H83">
        <v>18</v>
      </c>
      <c r="I83">
        <v>2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</v>
      </c>
      <c r="T83">
        <v>0</v>
      </c>
      <c r="U83">
        <v>0</v>
      </c>
      <c r="V83">
        <v>2</v>
      </c>
      <c r="W83">
        <v>0</v>
      </c>
      <c r="X83">
        <v>0</v>
      </c>
      <c r="Y83">
        <v>0</v>
      </c>
      <c r="Z83">
        <v>0</v>
      </c>
      <c r="AA83">
        <v>2</v>
      </c>
      <c r="AB83">
        <v>1</v>
      </c>
      <c r="AC83">
        <v>0</v>
      </c>
      <c r="AD83">
        <v>1</v>
      </c>
      <c r="AE83">
        <v>2</v>
      </c>
    </row>
    <row r="84" spans="1:31">
      <c r="A84" t="s">
        <v>246</v>
      </c>
      <c r="B84" t="s">
        <v>238</v>
      </c>
      <c r="C84" t="str">
        <f>"080806"</f>
        <v>080806</v>
      </c>
      <c r="D84" t="s">
        <v>245</v>
      </c>
      <c r="E84">
        <v>1</v>
      </c>
      <c r="F84">
        <v>1359</v>
      </c>
      <c r="G84">
        <v>1029</v>
      </c>
      <c r="H84">
        <v>338</v>
      </c>
      <c r="I84">
        <v>691</v>
      </c>
      <c r="J84">
        <v>1</v>
      </c>
      <c r="K84">
        <v>8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691</v>
      </c>
      <c r="T84">
        <v>0</v>
      </c>
      <c r="U84">
        <v>0</v>
      </c>
      <c r="V84">
        <v>691</v>
      </c>
      <c r="W84">
        <v>48</v>
      </c>
      <c r="X84">
        <v>10</v>
      </c>
      <c r="Y84">
        <v>38</v>
      </c>
      <c r="Z84">
        <v>0</v>
      </c>
      <c r="AA84">
        <v>643</v>
      </c>
      <c r="AB84">
        <v>84</v>
      </c>
      <c r="AC84">
        <v>211</v>
      </c>
      <c r="AD84">
        <v>348</v>
      </c>
      <c r="AE84">
        <v>643</v>
      </c>
    </row>
    <row r="85" spans="1:31">
      <c r="A85" t="s">
        <v>244</v>
      </c>
      <c r="B85" t="s">
        <v>238</v>
      </c>
      <c r="C85" t="str">
        <f>"080806"</f>
        <v>080806</v>
      </c>
      <c r="D85" t="s">
        <v>243</v>
      </c>
      <c r="E85">
        <v>2</v>
      </c>
      <c r="F85">
        <v>1355</v>
      </c>
      <c r="G85">
        <v>1040</v>
      </c>
      <c r="H85">
        <v>344</v>
      </c>
      <c r="I85">
        <v>696</v>
      </c>
      <c r="J85">
        <v>0</v>
      </c>
      <c r="K85">
        <v>4</v>
      </c>
      <c r="L85">
        <v>1</v>
      </c>
      <c r="M85">
        <v>1</v>
      </c>
      <c r="N85">
        <v>0</v>
      </c>
      <c r="O85">
        <v>0</v>
      </c>
      <c r="P85">
        <v>0</v>
      </c>
      <c r="Q85">
        <v>0</v>
      </c>
      <c r="R85">
        <v>1</v>
      </c>
      <c r="S85">
        <v>697</v>
      </c>
      <c r="T85">
        <v>1</v>
      </c>
      <c r="U85">
        <v>0</v>
      </c>
      <c r="V85">
        <v>697</v>
      </c>
      <c r="W85">
        <v>26</v>
      </c>
      <c r="X85">
        <v>7</v>
      </c>
      <c r="Y85">
        <v>19</v>
      </c>
      <c r="Z85">
        <v>0</v>
      </c>
      <c r="AA85">
        <v>671</v>
      </c>
      <c r="AB85">
        <v>123</v>
      </c>
      <c r="AC85">
        <v>222</v>
      </c>
      <c r="AD85">
        <v>326</v>
      </c>
      <c r="AE85">
        <v>671</v>
      </c>
    </row>
    <row r="86" spans="1:31">
      <c r="A86" t="s">
        <v>242</v>
      </c>
      <c r="B86" t="s">
        <v>238</v>
      </c>
      <c r="C86" t="str">
        <f>"080806"</f>
        <v>080806</v>
      </c>
      <c r="D86" t="s">
        <v>168</v>
      </c>
      <c r="E86">
        <v>3</v>
      </c>
      <c r="F86">
        <v>1416</v>
      </c>
      <c r="G86">
        <v>1078</v>
      </c>
      <c r="H86">
        <v>326</v>
      </c>
      <c r="I86">
        <v>752</v>
      </c>
      <c r="J86">
        <v>0</v>
      </c>
      <c r="K86">
        <v>10</v>
      </c>
      <c r="L86">
        <v>1</v>
      </c>
      <c r="M86">
        <v>1</v>
      </c>
      <c r="N86">
        <v>0</v>
      </c>
      <c r="O86">
        <v>0</v>
      </c>
      <c r="P86">
        <v>0</v>
      </c>
      <c r="Q86">
        <v>0</v>
      </c>
      <c r="R86">
        <v>1</v>
      </c>
      <c r="S86">
        <v>752</v>
      </c>
      <c r="T86">
        <v>1</v>
      </c>
      <c r="U86">
        <v>0</v>
      </c>
      <c r="V86">
        <v>752</v>
      </c>
      <c r="W86">
        <v>45</v>
      </c>
      <c r="X86">
        <v>10</v>
      </c>
      <c r="Y86">
        <v>35</v>
      </c>
      <c r="Z86">
        <v>0</v>
      </c>
      <c r="AA86">
        <v>707</v>
      </c>
      <c r="AB86">
        <v>99</v>
      </c>
      <c r="AC86">
        <v>216</v>
      </c>
      <c r="AD86">
        <v>392</v>
      </c>
      <c r="AE86">
        <v>707</v>
      </c>
    </row>
    <row r="87" spans="1:31">
      <c r="A87" t="s">
        <v>241</v>
      </c>
      <c r="B87" t="s">
        <v>238</v>
      </c>
      <c r="C87" t="str">
        <f>"080806"</f>
        <v>080806</v>
      </c>
      <c r="D87" t="s">
        <v>240</v>
      </c>
      <c r="E87">
        <v>4</v>
      </c>
      <c r="F87">
        <v>1375</v>
      </c>
      <c r="G87">
        <v>1050</v>
      </c>
      <c r="H87">
        <v>434</v>
      </c>
      <c r="I87">
        <v>616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616</v>
      </c>
      <c r="T87">
        <v>0</v>
      </c>
      <c r="U87">
        <v>0</v>
      </c>
      <c r="V87">
        <v>616</v>
      </c>
      <c r="W87">
        <v>31</v>
      </c>
      <c r="X87">
        <v>9</v>
      </c>
      <c r="Y87">
        <v>22</v>
      </c>
      <c r="Z87">
        <v>0</v>
      </c>
      <c r="AA87">
        <v>585</v>
      </c>
      <c r="AB87">
        <v>139</v>
      </c>
      <c r="AC87">
        <v>168</v>
      </c>
      <c r="AD87">
        <v>278</v>
      </c>
      <c r="AE87">
        <v>585</v>
      </c>
    </row>
    <row r="88" spans="1:31">
      <c r="A88" t="s">
        <v>239</v>
      </c>
      <c r="B88" t="s">
        <v>238</v>
      </c>
      <c r="C88" t="str">
        <f>"080806"</f>
        <v>080806</v>
      </c>
      <c r="D88" t="s">
        <v>173</v>
      </c>
      <c r="E88">
        <v>5</v>
      </c>
      <c r="F88">
        <v>1132</v>
      </c>
      <c r="G88">
        <v>860</v>
      </c>
      <c r="H88">
        <v>453</v>
      </c>
      <c r="I88">
        <v>407</v>
      </c>
      <c r="J88">
        <v>0</v>
      </c>
      <c r="K88">
        <v>5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407</v>
      </c>
      <c r="T88">
        <v>0</v>
      </c>
      <c r="U88">
        <v>1</v>
      </c>
      <c r="V88">
        <v>406</v>
      </c>
      <c r="W88">
        <v>28</v>
      </c>
      <c r="X88">
        <v>10</v>
      </c>
      <c r="Y88">
        <v>18</v>
      </c>
      <c r="Z88">
        <v>0</v>
      </c>
      <c r="AA88">
        <v>378</v>
      </c>
      <c r="AB88">
        <v>80</v>
      </c>
      <c r="AC88">
        <v>131</v>
      </c>
      <c r="AD88">
        <v>167</v>
      </c>
      <c r="AE88">
        <v>378</v>
      </c>
    </row>
    <row r="89" spans="1:31">
      <c r="A89" t="s">
        <v>237</v>
      </c>
      <c r="B89" t="s">
        <v>231</v>
      </c>
      <c r="C89" t="str">
        <f>"080901"</f>
        <v>080901</v>
      </c>
      <c r="D89" t="s">
        <v>235</v>
      </c>
      <c r="E89">
        <v>1</v>
      </c>
      <c r="F89">
        <v>1579</v>
      </c>
      <c r="G89">
        <v>1200</v>
      </c>
      <c r="H89">
        <v>421</v>
      </c>
      <c r="I89">
        <v>779</v>
      </c>
      <c r="J89">
        <v>1</v>
      </c>
      <c r="K89">
        <v>5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778</v>
      </c>
      <c r="T89">
        <v>0</v>
      </c>
      <c r="U89">
        <v>0</v>
      </c>
      <c r="V89">
        <v>778</v>
      </c>
      <c r="W89">
        <v>44</v>
      </c>
      <c r="X89">
        <v>9</v>
      </c>
      <c r="Y89">
        <v>35</v>
      </c>
      <c r="Z89">
        <v>0</v>
      </c>
      <c r="AA89">
        <v>734</v>
      </c>
      <c r="AB89">
        <v>147</v>
      </c>
      <c r="AC89">
        <v>165</v>
      </c>
      <c r="AD89">
        <v>422</v>
      </c>
      <c r="AE89">
        <v>734</v>
      </c>
    </row>
    <row r="90" spans="1:31">
      <c r="A90" t="s">
        <v>236</v>
      </c>
      <c r="B90" t="s">
        <v>231</v>
      </c>
      <c r="C90" t="str">
        <f>"080901"</f>
        <v>080901</v>
      </c>
      <c r="D90" t="s">
        <v>235</v>
      </c>
      <c r="E90">
        <v>2</v>
      </c>
      <c r="F90">
        <v>1582</v>
      </c>
      <c r="G90">
        <v>1200</v>
      </c>
      <c r="H90">
        <v>460</v>
      </c>
      <c r="I90">
        <v>740</v>
      </c>
      <c r="J90">
        <v>0</v>
      </c>
      <c r="K90">
        <v>12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740</v>
      </c>
      <c r="T90">
        <v>0</v>
      </c>
      <c r="U90">
        <v>0</v>
      </c>
      <c r="V90">
        <v>740</v>
      </c>
      <c r="W90">
        <v>34</v>
      </c>
      <c r="X90">
        <v>9</v>
      </c>
      <c r="Y90">
        <v>25</v>
      </c>
      <c r="Z90">
        <v>0</v>
      </c>
      <c r="AA90">
        <v>706</v>
      </c>
      <c r="AB90">
        <v>124</v>
      </c>
      <c r="AC90">
        <v>220</v>
      </c>
      <c r="AD90">
        <v>362</v>
      </c>
      <c r="AE90">
        <v>706</v>
      </c>
    </row>
    <row r="91" spans="1:31">
      <c r="A91" t="s">
        <v>234</v>
      </c>
      <c r="B91" t="s">
        <v>231</v>
      </c>
      <c r="C91" t="str">
        <f>"080901"</f>
        <v>080901</v>
      </c>
      <c r="D91" t="s">
        <v>233</v>
      </c>
      <c r="E91">
        <v>3</v>
      </c>
      <c r="F91">
        <v>1121</v>
      </c>
      <c r="G91">
        <v>850</v>
      </c>
      <c r="H91">
        <v>389</v>
      </c>
      <c r="I91">
        <v>461</v>
      </c>
      <c r="J91">
        <v>0</v>
      </c>
      <c r="K91">
        <v>1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461</v>
      </c>
      <c r="T91">
        <v>0</v>
      </c>
      <c r="U91">
        <v>0</v>
      </c>
      <c r="V91">
        <v>461</v>
      </c>
      <c r="W91">
        <v>30</v>
      </c>
      <c r="X91">
        <v>7</v>
      </c>
      <c r="Y91">
        <v>23</v>
      </c>
      <c r="Z91">
        <v>0</v>
      </c>
      <c r="AA91">
        <v>431</v>
      </c>
      <c r="AB91">
        <v>89</v>
      </c>
      <c r="AC91">
        <v>164</v>
      </c>
      <c r="AD91">
        <v>178</v>
      </c>
      <c r="AE91">
        <v>431</v>
      </c>
    </row>
    <row r="92" spans="1:31">
      <c r="A92" t="s">
        <v>232</v>
      </c>
      <c r="B92" t="s">
        <v>231</v>
      </c>
      <c r="C92" t="str">
        <f>"080901"</f>
        <v>080901</v>
      </c>
      <c r="D92" t="s">
        <v>230</v>
      </c>
      <c r="E92">
        <v>4</v>
      </c>
      <c r="F92">
        <v>694</v>
      </c>
      <c r="G92">
        <v>530</v>
      </c>
      <c r="H92">
        <v>226</v>
      </c>
      <c r="I92">
        <v>304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304</v>
      </c>
      <c r="T92">
        <v>0</v>
      </c>
      <c r="U92">
        <v>0</v>
      </c>
      <c r="V92">
        <v>304</v>
      </c>
      <c r="W92">
        <v>15</v>
      </c>
      <c r="X92">
        <v>7</v>
      </c>
      <c r="Y92">
        <v>8</v>
      </c>
      <c r="Z92">
        <v>0</v>
      </c>
      <c r="AA92">
        <v>289</v>
      </c>
      <c r="AB92">
        <v>106</v>
      </c>
      <c r="AC92">
        <v>90</v>
      </c>
      <c r="AD92">
        <v>93</v>
      </c>
      <c r="AE92">
        <v>289</v>
      </c>
    </row>
    <row r="93" spans="1:31">
      <c r="A93" t="s">
        <v>229</v>
      </c>
      <c r="B93" t="s">
        <v>226</v>
      </c>
      <c r="C93" t="str">
        <f>"080902"</f>
        <v>080902</v>
      </c>
      <c r="D93" t="s">
        <v>157</v>
      </c>
      <c r="E93">
        <v>1</v>
      </c>
      <c r="F93">
        <v>1474</v>
      </c>
      <c r="G93">
        <v>1130</v>
      </c>
      <c r="H93">
        <v>601</v>
      </c>
      <c r="I93">
        <v>529</v>
      </c>
      <c r="J93">
        <v>2</v>
      </c>
      <c r="K93">
        <v>1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529</v>
      </c>
      <c r="T93">
        <v>0</v>
      </c>
      <c r="U93">
        <v>0</v>
      </c>
      <c r="V93">
        <v>529</v>
      </c>
      <c r="W93">
        <v>27</v>
      </c>
      <c r="X93">
        <v>5</v>
      </c>
      <c r="Y93">
        <v>22</v>
      </c>
      <c r="Z93">
        <v>0</v>
      </c>
      <c r="AA93">
        <v>502</v>
      </c>
      <c r="AB93">
        <v>99</v>
      </c>
      <c r="AC93">
        <v>183</v>
      </c>
      <c r="AD93">
        <v>220</v>
      </c>
      <c r="AE93">
        <v>502</v>
      </c>
    </row>
    <row r="94" spans="1:31">
      <c r="A94" t="s">
        <v>228</v>
      </c>
      <c r="B94" t="s">
        <v>226</v>
      </c>
      <c r="C94" t="str">
        <f>"080902"</f>
        <v>080902</v>
      </c>
      <c r="D94" t="s">
        <v>168</v>
      </c>
      <c r="E94">
        <v>2</v>
      </c>
      <c r="F94">
        <v>906</v>
      </c>
      <c r="G94">
        <v>700</v>
      </c>
      <c r="H94">
        <v>369</v>
      </c>
      <c r="I94">
        <v>331</v>
      </c>
      <c r="J94">
        <v>0</v>
      </c>
      <c r="K94">
        <v>2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331</v>
      </c>
      <c r="T94">
        <v>0</v>
      </c>
      <c r="U94">
        <v>0</v>
      </c>
      <c r="V94">
        <v>331</v>
      </c>
      <c r="W94">
        <v>31</v>
      </c>
      <c r="X94">
        <v>2</v>
      </c>
      <c r="Y94">
        <v>29</v>
      </c>
      <c r="Z94">
        <v>0</v>
      </c>
      <c r="AA94">
        <v>300</v>
      </c>
      <c r="AB94">
        <v>57</v>
      </c>
      <c r="AC94">
        <v>92</v>
      </c>
      <c r="AD94">
        <v>151</v>
      </c>
      <c r="AE94">
        <v>300</v>
      </c>
    </row>
    <row r="95" spans="1:31">
      <c r="A95" t="s">
        <v>227</v>
      </c>
      <c r="B95" t="s">
        <v>226</v>
      </c>
      <c r="C95" t="str">
        <f>"080902"</f>
        <v>080902</v>
      </c>
      <c r="D95" t="s">
        <v>7</v>
      </c>
      <c r="E95">
        <v>3</v>
      </c>
      <c r="F95">
        <v>293</v>
      </c>
      <c r="G95">
        <v>289</v>
      </c>
      <c r="H95">
        <v>193</v>
      </c>
      <c r="I95">
        <v>96</v>
      </c>
      <c r="J95">
        <v>0</v>
      </c>
      <c r="K95">
        <v>2</v>
      </c>
      <c r="L95">
        <v>1</v>
      </c>
      <c r="M95">
        <v>1</v>
      </c>
      <c r="N95">
        <v>0</v>
      </c>
      <c r="O95">
        <v>0</v>
      </c>
      <c r="P95">
        <v>0</v>
      </c>
      <c r="Q95">
        <v>0</v>
      </c>
      <c r="R95">
        <v>1</v>
      </c>
      <c r="S95">
        <v>97</v>
      </c>
      <c r="T95">
        <v>1</v>
      </c>
      <c r="U95">
        <v>0</v>
      </c>
      <c r="V95">
        <v>97</v>
      </c>
      <c r="W95">
        <v>8</v>
      </c>
      <c r="X95">
        <v>1</v>
      </c>
      <c r="Y95">
        <v>7</v>
      </c>
      <c r="Z95">
        <v>0</v>
      </c>
      <c r="AA95">
        <v>89</v>
      </c>
      <c r="AB95">
        <v>19</v>
      </c>
      <c r="AC95">
        <v>28</v>
      </c>
      <c r="AD95">
        <v>42</v>
      </c>
      <c r="AE95">
        <v>89</v>
      </c>
    </row>
    <row r="96" spans="1:31">
      <c r="A96" t="s">
        <v>225</v>
      </c>
      <c r="B96" t="s">
        <v>214</v>
      </c>
      <c r="C96" t="str">
        <f>"080903"</f>
        <v>080903</v>
      </c>
      <c r="D96" t="s">
        <v>224</v>
      </c>
      <c r="E96">
        <v>1</v>
      </c>
      <c r="F96">
        <v>1810</v>
      </c>
      <c r="G96">
        <v>1380</v>
      </c>
      <c r="H96">
        <v>483</v>
      </c>
      <c r="I96">
        <v>897</v>
      </c>
      <c r="J96">
        <v>2</v>
      </c>
      <c r="K96">
        <v>4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897</v>
      </c>
      <c r="T96">
        <v>0</v>
      </c>
      <c r="U96">
        <v>0</v>
      </c>
      <c r="V96">
        <v>897</v>
      </c>
      <c r="W96">
        <v>44</v>
      </c>
      <c r="X96">
        <v>19</v>
      </c>
      <c r="Y96">
        <v>25</v>
      </c>
      <c r="Z96">
        <v>0</v>
      </c>
      <c r="AA96">
        <v>853</v>
      </c>
      <c r="AB96">
        <v>143</v>
      </c>
      <c r="AC96">
        <v>259</v>
      </c>
      <c r="AD96">
        <v>451</v>
      </c>
      <c r="AE96">
        <v>853</v>
      </c>
    </row>
    <row r="97" spans="1:31">
      <c r="A97" t="s">
        <v>223</v>
      </c>
      <c r="B97" t="s">
        <v>214</v>
      </c>
      <c r="C97" t="str">
        <f>"080903"</f>
        <v>080903</v>
      </c>
      <c r="D97" t="s">
        <v>222</v>
      </c>
      <c r="E97">
        <v>2</v>
      </c>
      <c r="F97">
        <v>1606</v>
      </c>
      <c r="G97">
        <v>1217</v>
      </c>
      <c r="H97">
        <v>518</v>
      </c>
      <c r="I97">
        <v>699</v>
      </c>
      <c r="J97">
        <v>0</v>
      </c>
      <c r="K97">
        <v>0</v>
      </c>
      <c r="L97">
        <v>1</v>
      </c>
      <c r="M97">
        <v>1</v>
      </c>
      <c r="N97">
        <v>0</v>
      </c>
      <c r="O97">
        <v>0</v>
      </c>
      <c r="P97">
        <v>1</v>
      </c>
      <c r="Q97">
        <v>0</v>
      </c>
      <c r="R97">
        <v>0</v>
      </c>
      <c r="S97">
        <v>699</v>
      </c>
      <c r="T97">
        <v>0</v>
      </c>
      <c r="U97">
        <v>0</v>
      </c>
      <c r="V97">
        <v>699</v>
      </c>
      <c r="W97">
        <v>36</v>
      </c>
      <c r="X97">
        <v>15</v>
      </c>
      <c r="Y97">
        <v>21</v>
      </c>
      <c r="Z97">
        <v>0</v>
      </c>
      <c r="AA97">
        <v>663</v>
      </c>
      <c r="AB97">
        <v>128</v>
      </c>
      <c r="AC97">
        <v>187</v>
      </c>
      <c r="AD97">
        <v>348</v>
      </c>
      <c r="AE97">
        <v>663</v>
      </c>
    </row>
    <row r="98" spans="1:31">
      <c r="A98" t="s">
        <v>221</v>
      </c>
      <c r="B98" t="s">
        <v>214</v>
      </c>
      <c r="C98" t="str">
        <f>"080903"</f>
        <v>080903</v>
      </c>
      <c r="D98" t="s">
        <v>220</v>
      </c>
      <c r="E98">
        <v>3</v>
      </c>
      <c r="F98">
        <v>1055</v>
      </c>
      <c r="G98">
        <v>800</v>
      </c>
      <c r="H98">
        <v>406</v>
      </c>
      <c r="I98">
        <v>394</v>
      </c>
      <c r="J98">
        <v>0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394</v>
      </c>
      <c r="T98">
        <v>0</v>
      </c>
      <c r="U98">
        <v>0</v>
      </c>
      <c r="V98">
        <v>394</v>
      </c>
      <c r="W98">
        <v>18</v>
      </c>
      <c r="X98">
        <v>3</v>
      </c>
      <c r="Y98">
        <v>11</v>
      </c>
      <c r="Z98">
        <v>0</v>
      </c>
      <c r="AA98">
        <v>376</v>
      </c>
      <c r="AB98">
        <v>82</v>
      </c>
      <c r="AC98">
        <v>164</v>
      </c>
      <c r="AD98">
        <v>130</v>
      </c>
      <c r="AE98">
        <v>376</v>
      </c>
    </row>
    <row r="99" spans="1:31">
      <c r="A99" t="s">
        <v>219</v>
      </c>
      <c r="B99" t="s">
        <v>214</v>
      </c>
      <c r="C99" t="str">
        <f>"080903"</f>
        <v>080903</v>
      </c>
      <c r="D99" t="s">
        <v>168</v>
      </c>
      <c r="E99">
        <v>4</v>
      </c>
      <c r="F99">
        <v>790</v>
      </c>
      <c r="G99">
        <v>590</v>
      </c>
      <c r="H99">
        <v>314</v>
      </c>
      <c r="I99">
        <v>276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275</v>
      </c>
      <c r="T99">
        <v>0</v>
      </c>
      <c r="U99">
        <v>0</v>
      </c>
      <c r="V99">
        <v>275</v>
      </c>
      <c r="W99">
        <v>11</v>
      </c>
      <c r="X99">
        <v>2</v>
      </c>
      <c r="Y99">
        <v>9</v>
      </c>
      <c r="Z99">
        <v>0</v>
      </c>
      <c r="AA99">
        <v>264</v>
      </c>
      <c r="AB99">
        <v>45</v>
      </c>
      <c r="AC99">
        <v>80</v>
      </c>
      <c r="AD99">
        <v>139</v>
      </c>
      <c r="AE99">
        <v>264</v>
      </c>
    </row>
    <row r="100" spans="1:31">
      <c r="A100" t="s">
        <v>218</v>
      </c>
      <c r="B100" t="s">
        <v>214</v>
      </c>
      <c r="C100" t="str">
        <f>"080903"</f>
        <v>080903</v>
      </c>
      <c r="D100" t="s">
        <v>213</v>
      </c>
      <c r="E100">
        <v>5</v>
      </c>
      <c r="F100">
        <v>1000</v>
      </c>
      <c r="G100">
        <v>760</v>
      </c>
      <c r="H100">
        <v>484</v>
      </c>
      <c r="I100">
        <v>276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276</v>
      </c>
      <c r="T100">
        <v>0</v>
      </c>
      <c r="U100">
        <v>0</v>
      </c>
      <c r="V100">
        <v>276</v>
      </c>
      <c r="W100">
        <v>14</v>
      </c>
      <c r="X100">
        <v>4</v>
      </c>
      <c r="Y100">
        <v>10</v>
      </c>
      <c r="Z100">
        <v>0</v>
      </c>
      <c r="AA100">
        <v>262</v>
      </c>
      <c r="AB100">
        <v>49</v>
      </c>
      <c r="AC100">
        <v>110</v>
      </c>
      <c r="AD100">
        <v>103</v>
      </c>
      <c r="AE100">
        <v>262</v>
      </c>
    </row>
    <row r="101" spans="1:31">
      <c r="A101" t="s">
        <v>217</v>
      </c>
      <c r="B101" t="s">
        <v>214</v>
      </c>
      <c r="C101" t="str">
        <f>"080903"</f>
        <v>080903</v>
      </c>
      <c r="D101" t="s">
        <v>216</v>
      </c>
      <c r="E101">
        <v>6</v>
      </c>
      <c r="F101">
        <v>1027</v>
      </c>
      <c r="G101">
        <v>769</v>
      </c>
      <c r="H101">
        <v>253</v>
      </c>
      <c r="I101">
        <v>516</v>
      </c>
      <c r="J101">
        <v>0</v>
      </c>
      <c r="K101">
        <v>2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516</v>
      </c>
      <c r="T101">
        <v>0</v>
      </c>
      <c r="U101">
        <v>0</v>
      </c>
      <c r="V101">
        <v>516</v>
      </c>
      <c r="W101">
        <v>31</v>
      </c>
      <c r="X101">
        <v>10</v>
      </c>
      <c r="Y101">
        <v>21</v>
      </c>
      <c r="Z101">
        <v>0</v>
      </c>
      <c r="AA101">
        <v>485</v>
      </c>
      <c r="AB101">
        <v>75</v>
      </c>
      <c r="AC101">
        <v>136</v>
      </c>
      <c r="AD101">
        <v>274</v>
      </c>
      <c r="AE101">
        <v>485</v>
      </c>
    </row>
    <row r="102" spans="1:31">
      <c r="A102" t="s">
        <v>215</v>
      </c>
      <c r="B102" t="s">
        <v>214</v>
      </c>
      <c r="C102" t="str">
        <f>"080903"</f>
        <v>080903</v>
      </c>
      <c r="D102" t="s">
        <v>213</v>
      </c>
      <c r="E102">
        <v>7</v>
      </c>
      <c r="F102">
        <v>412</v>
      </c>
      <c r="G102">
        <v>320</v>
      </c>
      <c r="H102">
        <v>133</v>
      </c>
      <c r="I102">
        <v>187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187</v>
      </c>
      <c r="T102">
        <v>0</v>
      </c>
      <c r="U102">
        <v>0</v>
      </c>
      <c r="V102">
        <v>187</v>
      </c>
      <c r="W102">
        <v>9</v>
      </c>
      <c r="X102">
        <v>3</v>
      </c>
      <c r="Y102">
        <v>6</v>
      </c>
      <c r="Z102">
        <v>0</v>
      </c>
      <c r="AA102">
        <v>178</v>
      </c>
      <c r="AB102">
        <v>19</v>
      </c>
      <c r="AC102">
        <v>58</v>
      </c>
      <c r="AD102">
        <v>101</v>
      </c>
      <c r="AE102">
        <v>178</v>
      </c>
    </row>
    <row r="103" spans="1:31">
      <c r="A103" t="s">
        <v>212</v>
      </c>
      <c r="B103" t="s">
        <v>207</v>
      </c>
      <c r="C103" t="str">
        <f>"080904"</f>
        <v>080904</v>
      </c>
      <c r="D103" t="s">
        <v>211</v>
      </c>
      <c r="E103">
        <v>1</v>
      </c>
      <c r="F103">
        <v>1894</v>
      </c>
      <c r="G103">
        <v>1450</v>
      </c>
      <c r="H103">
        <v>633</v>
      </c>
      <c r="I103">
        <v>817</v>
      </c>
      <c r="J103">
        <v>1</v>
      </c>
      <c r="K103">
        <v>8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815</v>
      </c>
      <c r="T103">
        <v>0</v>
      </c>
      <c r="U103">
        <v>0</v>
      </c>
      <c r="V103">
        <v>815</v>
      </c>
      <c r="W103">
        <v>50</v>
      </c>
      <c r="X103">
        <v>7</v>
      </c>
      <c r="Y103">
        <v>40</v>
      </c>
      <c r="Z103">
        <v>0</v>
      </c>
      <c r="AA103">
        <v>765</v>
      </c>
      <c r="AB103">
        <v>164</v>
      </c>
      <c r="AC103">
        <v>218</v>
      </c>
      <c r="AD103">
        <v>383</v>
      </c>
      <c r="AE103">
        <v>765</v>
      </c>
    </row>
    <row r="104" spans="1:31">
      <c r="A104" t="s">
        <v>210</v>
      </c>
      <c r="B104" t="s">
        <v>207</v>
      </c>
      <c r="C104" t="str">
        <f>"080904"</f>
        <v>080904</v>
      </c>
      <c r="D104" t="s">
        <v>209</v>
      </c>
      <c r="E104">
        <v>2</v>
      </c>
      <c r="F104">
        <v>2037</v>
      </c>
      <c r="G104">
        <v>1540</v>
      </c>
      <c r="H104">
        <v>716</v>
      </c>
      <c r="I104">
        <v>824</v>
      </c>
      <c r="J104">
        <v>0</v>
      </c>
      <c r="K104">
        <v>7</v>
      </c>
      <c r="L104">
        <v>2</v>
      </c>
      <c r="M104">
        <v>2</v>
      </c>
      <c r="N104">
        <v>0</v>
      </c>
      <c r="O104">
        <v>0</v>
      </c>
      <c r="P104">
        <v>0</v>
      </c>
      <c r="Q104">
        <v>0</v>
      </c>
      <c r="R104">
        <v>2</v>
      </c>
      <c r="S104">
        <v>826</v>
      </c>
      <c r="T104">
        <v>2</v>
      </c>
      <c r="U104">
        <v>0</v>
      </c>
      <c r="V104">
        <v>826</v>
      </c>
      <c r="W104">
        <v>31</v>
      </c>
      <c r="X104">
        <v>7</v>
      </c>
      <c r="Y104">
        <v>24</v>
      </c>
      <c r="Z104">
        <v>0</v>
      </c>
      <c r="AA104">
        <v>795</v>
      </c>
      <c r="AB104">
        <v>152</v>
      </c>
      <c r="AC104">
        <v>218</v>
      </c>
      <c r="AD104">
        <v>425</v>
      </c>
      <c r="AE104">
        <v>795</v>
      </c>
    </row>
    <row r="105" spans="1:31">
      <c r="A105" t="s">
        <v>208</v>
      </c>
      <c r="B105" t="s">
        <v>207</v>
      </c>
      <c r="C105" t="str">
        <f>"080904"</f>
        <v>080904</v>
      </c>
      <c r="D105" t="s">
        <v>206</v>
      </c>
      <c r="E105">
        <v>3</v>
      </c>
      <c r="F105">
        <v>697</v>
      </c>
      <c r="G105">
        <v>530</v>
      </c>
      <c r="H105">
        <v>249</v>
      </c>
      <c r="I105">
        <v>281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281</v>
      </c>
      <c r="T105">
        <v>0</v>
      </c>
      <c r="U105">
        <v>0</v>
      </c>
      <c r="V105">
        <v>281</v>
      </c>
      <c r="W105">
        <v>17</v>
      </c>
      <c r="X105">
        <v>1</v>
      </c>
      <c r="Y105">
        <v>16</v>
      </c>
      <c r="Z105">
        <v>0</v>
      </c>
      <c r="AA105">
        <v>264</v>
      </c>
      <c r="AB105">
        <v>67</v>
      </c>
      <c r="AC105">
        <v>89</v>
      </c>
      <c r="AD105">
        <v>108</v>
      </c>
      <c r="AE105">
        <v>264</v>
      </c>
    </row>
    <row r="106" spans="1:31">
      <c r="A106" t="s">
        <v>205</v>
      </c>
      <c r="B106" t="s">
        <v>192</v>
      </c>
      <c r="C106" t="str">
        <f>"080905"</f>
        <v>080905</v>
      </c>
      <c r="D106" t="s">
        <v>204</v>
      </c>
      <c r="E106">
        <v>1</v>
      </c>
      <c r="F106">
        <v>2277</v>
      </c>
      <c r="G106">
        <v>1740</v>
      </c>
      <c r="H106">
        <v>777</v>
      </c>
      <c r="I106">
        <v>963</v>
      </c>
      <c r="J106">
        <v>0</v>
      </c>
      <c r="K106">
        <v>3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962</v>
      </c>
      <c r="T106">
        <v>0</v>
      </c>
      <c r="U106">
        <v>0</v>
      </c>
      <c r="V106">
        <v>962</v>
      </c>
      <c r="W106">
        <v>46</v>
      </c>
      <c r="X106">
        <v>9</v>
      </c>
      <c r="Y106">
        <v>37</v>
      </c>
      <c r="Z106">
        <v>0</v>
      </c>
      <c r="AA106">
        <v>916</v>
      </c>
      <c r="AB106">
        <v>141</v>
      </c>
      <c r="AC106">
        <v>301</v>
      </c>
      <c r="AD106">
        <v>474</v>
      </c>
      <c r="AE106">
        <v>916</v>
      </c>
    </row>
    <row r="107" spans="1:31">
      <c r="A107" t="s">
        <v>203</v>
      </c>
      <c r="B107" t="s">
        <v>192</v>
      </c>
      <c r="C107" t="str">
        <f>"080905"</f>
        <v>080905</v>
      </c>
      <c r="D107" t="s">
        <v>202</v>
      </c>
      <c r="E107">
        <v>2</v>
      </c>
      <c r="F107">
        <v>1865</v>
      </c>
      <c r="G107">
        <v>1421</v>
      </c>
      <c r="H107">
        <v>595</v>
      </c>
      <c r="I107">
        <v>826</v>
      </c>
      <c r="J107">
        <v>0</v>
      </c>
      <c r="K107">
        <v>4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825</v>
      </c>
      <c r="T107">
        <v>0</v>
      </c>
      <c r="U107">
        <v>0</v>
      </c>
      <c r="V107">
        <v>825</v>
      </c>
      <c r="W107">
        <v>47</v>
      </c>
      <c r="X107">
        <v>7</v>
      </c>
      <c r="Y107">
        <v>40</v>
      </c>
      <c r="Z107">
        <v>0</v>
      </c>
      <c r="AA107">
        <v>778</v>
      </c>
      <c r="AB107">
        <v>139</v>
      </c>
      <c r="AC107">
        <v>208</v>
      </c>
      <c r="AD107">
        <v>431</v>
      </c>
      <c r="AE107">
        <v>778</v>
      </c>
    </row>
    <row r="108" spans="1:31">
      <c r="A108" t="s">
        <v>201</v>
      </c>
      <c r="B108" t="s">
        <v>192</v>
      </c>
      <c r="C108" t="str">
        <f>"080905"</f>
        <v>080905</v>
      </c>
      <c r="D108" t="s">
        <v>200</v>
      </c>
      <c r="E108">
        <v>3</v>
      </c>
      <c r="F108">
        <v>682</v>
      </c>
      <c r="G108">
        <v>530</v>
      </c>
      <c r="H108">
        <v>242</v>
      </c>
      <c r="I108">
        <v>288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288</v>
      </c>
      <c r="T108">
        <v>0</v>
      </c>
      <c r="U108">
        <v>0</v>
      </c>
      <c r="V108">
        <v>288</v>
      </c>
      <c r="W108">
        <v>11</v>
      </c>
      <c r="X108">
        <v>2</v>
      </c>
      <c r="Y108">
        <v>9</v>
      </c>
      <c r="Z108">
        <v>0</v>
      </c>
      <c r="AA108">
        <v>277</v>
      </c>
      <c r="AB108">
        <v>46</v>
      </c>
      <c r="AC108">
        <v>78</v>
      </c>
      <c r="AD108">
        <v>153</v>
      </c>
      <c r="AE108">
        <v>277</v>
      </c>
    </row>
    <row r="109" spans="1:31">
      <c r="A109" t="s">
        <v>199</v>
      </c>
      <c r="B109" t="s">
        <v>192</v>
      </c>
      <c r="C109" t="str">
        <f>"080905"</f>
        <v>080905</v>
      </c>
      <c r="D109" t="s">
        <v>198</v>
      </c>
      <c r="E109">
        <v>4</v>
      </c>
      <c r="F109">
        <v>596</v>
      </c>
      <c r="G109">
        <v>460</v>
      </c>
      <c r="H109">
        <v>222</v>
      </c>
      <c r="I109">
        <v>238</v>
      </c>
      <c r="J109">
        <v>0</v>
      </c>
      <c r="K109">
        <v>2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238</v>
      </c>
      <c r="T109">
        <v>0</v>
      </c>
      <c r="U109">
        <v>0</v>
      </c>
      <c r="V109">
        <v>238</v>
      </c>
      <c r="W109">
        <v>21</v>
      </c>
      <c r="X109">
        <v>8</v>
      </c>
      <c r="Y109">
        <v>13</v>
      </c>
      <c r="Z109">
        <v>0</v>
      </c>
      <c r="AA109">
        <v>217</v>
      </c>
      <c r="AB109">
        <v>31</v>
      </c>
      <c r="AC109">
        <v>83</v>
      </c>
      <c r="AD109">
        <v>103</v>
      </c>
      <c r="AE109">
        <v>217</v>
      </c>
    </row>
    <row r="110" spans="1:31">
      <c r="A110" t="s">
        <v>197</v>
      </c>
      <c r="B110" t="s">
        <v>192</v>
      </c>
      <c r="C110" t="str">
        <f>"080905"</f>
        <v>080905</v>
      </c>
      <c r="D110" t="s">
        <v>196</v>
      </c>
      <c r="E110">
        <v>5</v>
      </c>
      <c r="F110">
        <v>711</v>
      </c>
      <c r="G110">
        <v>540</v>
      </c>
      <c r="H110">
        <v>319</v>
      </c>
      <c r="I110">
        <v>221</v>
      </c>
      <c r="J110">
        <v>0</v>
      </c>
      <c r="K110">
        <v>1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221</v>
      </c>
      <c r="T110">
        <v>0</v>
      </c>
      <c r="U110">
        <v>0</v>
      </c>
      <c r="V110">
        <v>221</v>
      </c>
      <c r="W110">
        <v>10</v>
      </c>
      <c r="X110">
        <v>0</v>
      </c>
      <c r="Y110">
        <v>10</v>
      </c>
      <c r="Z110">
        <v>0</v>
      </c>
      <c r="AA110">
        <v>211</v>
      </c>
      <c r="AB110">
        <v>45</v>
      </c>
      <c r="AC110">
        <v>67</v>
      </c>
      <c r="AD110">
        <v>99</v>
      </c>
      <c r="AE110">
        <v>211</v>
      </c>
    </row>
    <row r="111" spans="1:31">
      <c r="A111" t="s">
        <v>195</v>
      </c>
      <c r="B111" t="s">
        <v>192</v>
      </c>
      <c r="C111" t="str">
        <f>"080905"</f>
        <v>080905</v>
      </c>
      <c r="D111" t="s">
        <v>194</v>
      </c>
      <c r="E111">
        <v>6</v>
      </c>
      <c r="F111">
        <v>1303</v>
      </c>
      <c r="G111">
        <v>1000</v>
      </c>
      <c r="H111">
        <v>627</v>
      </c>
      <c r="I111">
        <v>373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373</v>
      </c>
      <c r="T111">
        <v>0</v>
      </c>
      <c r="U111">
        <v>0</v>
      </c>
      <c r="V111">
        <v>373</v>
      </c>
      <c r="W111">
        <v>24</v>
      </c>
      <c r="X111">
        <v>1</v>
      </c>
      <c r="Y111">
        <v>23</v>
      </c>
      <c r="Z111">
        <v>0</v>
      </c>
      <c r="AA111">
        <v>349</v>
      </c>
      <c r="AB111">
        <v>80</v>
      </c>
      <c r="AC111">
        <v>111</v>
      </c>
      <c r="AD111">
        <v>158</v>
      </c>
      <c r="AE111">
        <v>349</v>
      </c>
    </row>
    <row r="112" spans="1:31">
      <c r="A112" t="s">
        <v>193</v>
      </c>
      <c r="B112" t="s">
        <v>192</v>
      </c>
      <c r="C112" t="str">
        <f>"080905"</f>
        <v>080905</v>
      </c>
      <c r="D112" t="s">
        <v>191</v>
      </c>
      <c r="E112">
        <v>7</v>
      </c>
      <c r="F112">
        <v>693</v>
      </c>
      <c r="G112">
        <v>731</v>
      </c>
      <c r="H112">
        <v>442</v>
      </c>
      <c r="I112">
        <v>289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289</v>
      </c>
      <c r="T112">
        <v>0</v>
      </c>
      <c r="U112">
        <v>0</v>
      </c>
      <c r="V112">
        <v>289</v>
      </c>
      <c r="W112">
        <v>30</v>
      </c>
      <c r="X112">
        <v>1</v>
      </c>
      <c r="Y112">
        <v>25</v>
      </c>
      <c r="Z112">
        <v>0</v>
      </c>
      <c r="AA112">
        <v>259</v>
      </c>
      <c r="AB112">
        <v>36</v>
      </c>
      <c r="AC112">
        <v>31</v>
      </c>
      <c r="AD112">
        <v>192</v>
      </c>
      <c r="AE112">
        <v>259</v>
      </c>
    </row>
    <row r="113" spans="1:31">
      <c r="A113" t="s">
        <v>190</v>
      </c>
      <c r="B113" t="s">
        <v>160</v>
      </c>
      <c r="C113" t="str">
        <f>"080906"</f>
        <v>080906</v>
      </c>
      <c r="D113" t="s">
        <v>189</v>
      </c>
      <c r="E113">
        <v>1</v>
      </c>
      <c r="F113">
        <v>2053</v>
      </c>
      <c r="G113">
        <v>1570</v>
      </c>
      <c r="H113">
        <v>523</v>
      </c>
      <c r="I113">
        <v>1047</v>
      </c>
      <c r="J113">
        <v>1</v>
      </c>
      <c r="K113">
        <v>11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1047</v>
      </c>
      <c r="T113">
        <v>0</v>
      </c>
      <c r="U113">
        <v>0</v>
      </c>
      <c r="V113">
        <v>1047</v>
      </c>
      <c r="W113">
        <v>54</v>
      </c>
      <c r="X113">
        <v>18</v>
      </c>
      <c r="Y113">
        <v>36</v>
      </c>
      <c r="Z113">
        <v>0</v>
      </c>
      <c r="AA113">
        <v>993</v>
      </c>
      <c r="AB113">
        <v>148</v>
      </c>
      <c r="AC113">
        <v>336</v>
      </c>
      <c r="AD113">
        <v>509</v>
      </c>
      <c r="AE113">
        <v>993</v>
      </c>
    </row>
    <row r="114" spans="1:31">
      <c r="A114" t="s">
        <v>188</v>
      </c>
      <c r="B114" t="s">
        <v>160</v>
      </c>
      <c r="C114" t="str">
        <f>"080906"</f>
        <v>080906</v>
      </c>
      <c r="D114" t="s">
        <v>187</v>
      </c>
      <c r="E114">
        <v>2</v>
      </c>
      <c r="F114">
        <v>1810</v>
      </c>
      <c r="G114">
        <v>1367</v>
      </c>
      <c r="H114">
        <v>519</v>
      </c>
      <c r="I114">
        <v>848</v>
      </c>
      <c r="J114">
        <v>1</v>
      </c>
      <c r="K114">
        <v>3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848</v>
      </c>
      <c r="T114">
        <v>0</v>
      </c>
      <c r="U114">
        <v>0</v>
      </c>
      <c r="V114">
        <v>848</v>
      </c>
      <c r="W114">
        <v>60</v>
      </c>
      <c r="X114">
        <v>28</v>
      </c>
      <c r="Y114">
        <v>32</v>
      </c>
      <c r="Z114">
        <v>0</v>
      </c>
      <c r="AA114">
        <v>788</v>
      </c>
      <c r="AB114">
        <v>104</v>
      </c>
      <c r="AC114">
        <v>257</v>
      </c>
      <c r="AD114">
        <v>427</v>
      </c>
      <c r="AE114">
        <v>788</v>
      </c>
    </row>
    <row r="115" spans="1:31">
      <c r="A115" t="s">
        <v>186</v>
      </c>
      <c r="B115" t="s">
        <v>160</v>
      </c>
      <c r="C115" t="str">
        <f>"080906"</f>
        <v>080906</v>
      </c>
      <c r="D115" t="s">
        <v>185</v>
      </c>
      <c r="E115">
        <v>3</v>
      </c>
      <c r="F115">
        <v>1843</v>
      </c>
      <c r="G115">
        <v>1410</v>
      </c>
      <c r="H115">
        <v>502</v>
      </c>
      <c r="I115">
        <v>908</v>
      </c>
      <c r="J115">
        <v>2</v>
      </c>
      <c r="K115">
        <v>9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908</v>
      </c>
      <c r="T115">
        <v>0</v>
      </c>
      <c r="U115">
        <v>0</v>
      </c>
      <c r="V115">
        <v>908</v>
      </c>
      <c r="W115">
        <v>34</v>
      </c>
      <c r="X115">
        <v>15</v>
      </c>
      <c r="Y115">
        <v>19</v>
      </c>
      <c r="Z115">
        <v>0</v>
      </c>
      <c r="AA115">
        <v>874</v>
      </c>
      <c r="AB115">
        <v>119</v>
      </c>
      <c r="AC115">
        <v>333</v>
      </c>
      <c r="AD115">
        <v>422</v>
      </c>
      <c r="AE115">
        <v>874</v>
      </c>
    </row>
    <row r="116" spans="1:31">
      <c r="A116" t="s">
        <v>184</v>
      </c>
      <c r="B116" t="s">
        <v>160</v>
      </c>
      <c r="C116" t="str">
        <f>"080906"</f>
        <v>080906</v>
      </c>
      <c r="D116" t="s">
        <v>183</v>
      </c>
      <c r="E116">
        <v>4</v>
      </c>
      <c r="F116">
        <v>1750</v>
      </c>
      <c r="G116">
        <v>1330</v>
      </c>
      <c r="H116">
        <v>438</v>
      </c>
      <c r="I116">
        <v>892</v>
      </c>
      <c r="J116">
        <v>1</v>
      </c>
      <c r="K116">
        <v>5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892</v>
      </c>
      <c r="T116">
        <v>0</v>
      </c>
      <c r="U116">
        <v>0</v>
      </c>
      <c r="V116">
        <v>892</v>
      </c>
      <c r="W116">
        <v>34</v>
      </c>
      <c r="X116">
        <v>5</v>
      </c>
      <c r="Y116">
        <v>29</v>
      </c>
      <c r="Z116">
        <v>0</v>
      </c>
      <c r="AA116">
        <v>858</v>
      </c>
      <c r="AB116">
        <v>71</v>
      </c>
      <c r="AC116">
        <v>286</v>
      </c>
      <c r="AD116">
        <v>501</v>
      </c>
      <c r="AE116">
        <v>858</v>
      </c>
    </row>
    <row r="117" spans="1:31">
      <c r="A117" t="s">
        <v>182</v>
      </c>
      <c r="B117" t="s">
        <v>160</v>
      </c>
      <c r="C117" t="str">
        <f>"080906"</f>
        <v>080906</v>
      </c>
      <c r="D117" t="s">
        <v>181</v>
      </c>
      <c r="E117">
        <v>5</v>
      </c>
      <c r="F117">
        <v>954</v>
      </c>
      <c r="G117">
        <v>730</v>
      </c>
      <c r="H117">
        <v>308</v>
      </c>
      <c r="I117">
        <v>422</v>
      </c>
      <c r="J117">
        <v>0</v>
      </c>
      <c r="K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422</v>
      </c>
      <c r="T117">
        <v>0</v>
      </c>
      <c r="U117">
        <v>0</v>
      </c>
      <c r="V117">
        <v>422</v>
      </c>
      <c r="W117">
        <v>19</v>
      </c>
      <c r="X117">
        <v>5</v>
      </c>
      <c r="Y117">
        <v>14</v>
      </c>
      <c r="Z117">
        <v>0</v>
      </c>
      <c r="AA117">
        <v>403</v>
      </c>
      <c r="AB117">
        <v>58</v>
      </c>
      <c r="AC117">
        <v>143</v>
      </c>
      <c r="AD117">
        <v>202</v>
      </c>
      <c r="AE117">
        <v>403</v>
      </c>
    </row>
    <row r="118" spans="1:31">
      <c r="A118" t="s">
        <v>180</v>
      </c>
      <c r="B118" t="s">
        <v>160</v>
      </c>
      <c r="C118" t="str">
        <f>"080906"</f>
        <v>080906</v>
      </c>
      <c r="D118" t="s">
        <v>179</v>
      </c>
      <c r="E118">
        <v>6</v>
      </c>
      <c r="F118">
        <v>1308</v>
      </c>
      <c r="G118">
        <v>1000</v>
      </c>
      <c r="H118">
        <v>314</v>
      </c>
      <c r="I118">
        <v>686</v>
      </c>
      <c r="J118">
        <v>0</v>
      </c>
      <c r="K118">
        <v>2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685</v>
      </c>
      <c r="T118">
        <v>0</v>
      </c>
      <c r="U118">
        <v>0</v>
      </c>
      <c r="V118">
        <v>685</v>
      </c>
      <c r="W118">
        <v>53</v>
      </c>
      <c r="X118">
        <v>12</v>
      </c>
      <c r="Y118">
        <v>41</v>
      </c>
      <c r="Z118">
        <v>0</v>
      </c>
      <c r="AA118">
        <v>632</v>
      </c>
      <c r="AB118">
        <v>79</v>
      </c>
      <c r="AC118">
        <v>226</v>
      </c>
      <c r="AD118">
        <v>327</v>
      </c>
      <c r="AE118">
        <v>632</v>
      </c>
    </row>
    <row r="119" spans="1:31">
      <c r="A119" t="s">
        <v>178</v>
      </c>
      <c r="B119" t="s">
        <v>160</v>
      </c>
      <c r="C119" t="str">
        <f>"080906"</f>
        <v>080906</v>
      </c>
      <c r="D119" t="s">
        <v>177</v>
      </c>
      <c r="E119">
        <v>7</v>
      </c>
      <c r="F119">
        <v>1714</v>
      </c>
      <c r="G119">
        <v>1279</v>
      </c>
      <c r="H119">
        <v>421</v>
      </c>
      <c r="I119">
        <v>858</v>
      </c>
      <c r="J119">
        <v>0</v>
      </c>
      <c r="K119">
        <v>8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858</v>
      </c>
      <c r="T119">
        <v>0</v>
      </c>
      <c r="U119">
        <v>0</v>
      </c>
      <c r="V119">
        <v>858</v>
      </c>
      <c r="W119">
        <v>39</v>
      </c>
      <c r="X119">
        <v>18</v>
      </c>
      <c r="Y119">
        <v>21</v>
      </c>
      <c r="Z119">
        <v>0</v>
      </c>
      <c r="AA119">
        <v>819</v>
      </c>
      <c r="AB119">
        <v>103</v>
      </c>
      <c r="AC119">
        <v>266</v>
      </c>
      <c r="AD119">
        <v>450</v>
      </c>
      <c r="AE119">
        <v>819</v>
      </c>
    </row>
    <row r="120" spans="1:31">
      <c r="A120" t="s">
        <v>176</v>
      </c>
      <c r="B120" t="s">
        <v>160</v>
      </c>
      <c r="C120" t="str">
        <f>"080906"</f>
        <v>080906</v>
      </c>
      <c r="D120" t="s">
        <v>175</v>
      </c>
      <c r="E120">
        <v>8</v>
      </c>
      <c r="F120">
        <v>2046</v>
      </c>
      <c r="G120">
        <v>1580</v>
      </c>
      <c r="H120">
        <v>613</v>
      </c>
      <c r="I120">
        <v>967</v>
      </c>
      <c r="J120">
        <v>0</v>
      </c>
      <c r="K120">
        <v>5</v>
      </c>
      <c r="L120">
        <v>2</v>
      </c>
      <c r="M120">
        <v>1</v>
      </c>
      <c r="N120">
        <v>0</v>
      </c>
      <c r="O120">
        <v>0</v>
      </c>
      <c r="P120">
        <v>0</v>
      </c>
      <c r="Q120">
        <v>0</v>
      </c>
      <c r="R120">
        <v>1</v>
      </c>
      <c r="S120">
        <v>968</v>
      </c>
      <c r="T120">
        <v>1</v>
      </c>
      <c r="U120">
        <v>0</v>
      </c>
      <c r="V120">
        <v>968</v>
      </c>
      <c r="W120">
        <v>56</v>
      </c>
      <c r="X120">
        <v>14</v>
      </c>
      <c r="Y120">
        <v>42</v>
      </c>
      <c r="Z120">
        <v>0</v>
      </c>
      <c r="AA120">
        <v>912</v>
      </c>
      <c r="AB120">
        <v>116</v>
      </c>
      <c r="AC120">
        <v>322</v>
      </c>
      <c r="AD120">
        <v>474</v>
      </c>
      <c r="AE120">
        <v>912</v>
      </c>
    </row>
    <row r="121" spans="1:31">
      <c r="A121" t="s">
        <v>174</v>
      </c>
      <c r="B121" t="s">
        <v>160</v>
      </c>
      <c r="C121" t="str">
        <f>"080906"</f>
        <v>080906</v>
      </c>
      <c r="D121" t="s">
        <v>173</v>
      </c>
      <c r="E121">
        <v>9</v>
      </c>
      <c r="F121">
        <v>608</v>
      </c>
      <c r="G121">
        <v>460</v>
      </c>
      <c r="H121">
        <v>238</v>
      </c>
      <c r="I121">
        <v>222</v>
      </c>
      <c r="J121">
        <v>0</v>
      </c>
      <c r="K121">
        <v>4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222</v>
      </c>
      <c r="T121">
        <v>0</v>
      </c>
      <c r="U121">
        <v>0</v>
      </c>
      <c r="V121">
        <v>222</v>
      </c>
      <c r="W121">
        <v>4</v>
      </c>
      <c r="X121">
        <v>0</v>
      </c>
      <c r="Y121">
        <v>4</v>
      </c>
      <c r="Z121">
        <v>0</v>
      </c>
      <c r="AA121">
        <v>218</v>
      </c>
      <c r="AB121">
        <v>21</v>
      </c>
      <c r="AC121">
        <v>38</v>
      </c>
      <c r="AD121">
        <v>159</v>
      </c>
      <c r="AE121">
        <v>218</v>
      </c>
    </row>
    <row r="122" spans="1:31">
      <c r="A122" t="s">
        <v>172</v>
      </c>
      <c r="B122" t="s">
        <v>160</v>
      </c>
      <c r="C122" t="str">
        <f>"080906"</f>
        <v>080906</v>
      </c>
      <c r="D122" t="s">
        <v>171</v>
      </c>
      <c r="E122">
        <v>10</v>
      </c>
      <c r="F122">
        <v>1171</v>
      </c>
      <c r="G122">
        <v>890</v>
      </c>
      <c r="H122">
        <v>390</v>
      </c>
      <c r="I122">
        <v>500</v>
      </c>
      <c r="J122">
        <v>1</v>
      </c>
      <c r="K122">
        <v>1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499</v>
      </c>
      <c r="T122">
        <v>0</v>
      </c>
      <c r="U122">
        <v>0</v>
      </c>
      <c r="V122">
        <v>499</v>
      </c>
      <c r="W122">
        <v>29</v>
      </c>
      <c r="X122">
        <v>3</v>
      </c>
      <c r="Y122">
        <v>26</v>
      </c>
      <c r="Z122">
        <v>0</v>
      </c>
      <c r="AA122">
        <v>470</v>
      </c>
      <c r="AB122">
        <v>76</v>
      </c>
      <c r="AC122">
        <v>132</v>
      </c>
      <c r="AD122">
        <v>262</v>
      </c>
      <c r="AE122">
        <v>470</v>
      </c>
    </row>
    <row r="123" spans="1:31">
      <c r="A123" t="s">
        <v>170</v>
      </c>
      <c r="B123" t="s">
        <v>160</v>
      </c>
      <c r="C123" t="str">
        <f>"080906"</f>
        <v>080906</v>
      </c>
      <c r="D123" t="s">
        <v>168</v>
      </c>
      <c r="E123">
        <v>11</v>
      </c>
      <c r="F123">
        <v>691</v>
      </c>
      <c r="G123">
        <v>530</v>
      </c>
      <c r="H123">
        <v>283</v>
      </c>
      <c r="I123">
        <v>247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247</v>
      </c>
      <c r="T123">
        <v>0</v>
      </c>
      <c r="U123">
        <v>0</v>
      </c>
      <c r="V123">
        <v>247</v>
      </c>
      <c r="W123">
        <v>13</v>
      </c>
      <c r="X123">
        <v>0</v>
      </c>
      <c r="Y123">
        <v>13</v>
      </c>
      <c r="Z123">
        <v>0</v>
      </c>
      <c r="AA123">
        <v>234</v>
      </c>
      <c r="AB123">
        <v>43</v>
      </c>
      <c r="AC123">
        <v>73</v>
      </c>
      <c r="AD123">
        <v>118</v>
      </c>
      <c r="AE123">
        <v>234</v>
      </c>
    </row>
    <row r="124" spans="1:31">
      <c r="A124" t="s">
        <v>169</v>
      </c>
      <c r="B124" t="s">
        <v>160</v>
      </c>
      <c r="C124" t="str">
        <f>"080906"</f>
        <v>080906</v>
      </c>
      <c r="D124" t="s">
        <v>168</v>
      </c>
      <c r="E124">
        <v>12</v>
      </c>
      <c r="F124">
        <v>1070</v>
      </c>
      <c r="G124">
        <v>820</v>
      </c>
      <c r="H124">
        <v>438</v>
      </c>
      <c r="I124">
        <v>382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382</v>
      </c>
      <c r="T124">
        <v>0</v>
      </c>
      <c r="U124">
        <v>0</v>
      </c>
      <c r="V124">
        <v>382</v>
      </c>
      <c r="W124">
        <v>18</v>
      </c>
      <c r="X124">
        <v>2</v>
      </c>
      <c r="Y124">
        <v>7</v>
      </c>
      <c r="Z124">
        <v>0</v>
      </c>
      <c r="AA124">
        <v>364</v>
      </c>
      <c r="AB124">
        <v>72</v>
      </c>
      <c r="AC124">
        <v>111</v>
      </c>
      <c r="AD124">
        <v>181</v>
      </c>
      <c r="AE124">
        <v>364</v>
      </c>
    </row>
    <row r="125" spans="1:31">
      <c r="A125" t="s">
        <v>167</v>
      </c>
      <c r="B125" t="s">
        <v>160</v>
      </c>
      <c r="C125" t="str">
        <f>"080906"</f>
        <v>080906</v>
      </c>
      <c r="D125" t="s">
        <v>166</v>
      </c>
      <c r="E125">
        <v>13</v>
      </c>
      <c r="F125">
        <v>1186</v>
      </c>
      <c r="G125">
        <v>890</v>
      </c>
      <c r="H125">
        <v>254</v>
      </c>
      <c r="I125">
        <v>636</v>
      </c>
      <c r="J125">
        <v>0</v>
      </c>
      <c r="K125">
        <v>8</v>
      </c>
      <c r="L125">
        <v>3</v>
      </c>
      <c r="M125">
        <v>3</v>
      </c>
      <c r="N125">
        <v>0</v>
      </c>
      <c r="O125">
        <v>0</v>
      </c>
      <c r="P125">
        <v>0</v>
      </c>
      <c r="Q125">
        <v>0</v>
      </c>
      <c r="R125">
        <v>3</v>
      </c>
      <c r="S125">
        <v>639</v>
      </c>
      <c r="T125">
        <v>3</v>
      </c>
      <c r="U125">
        <v>4</v>
      </c>
      <c r="V125">
        <v>635</v>
      </c>
      <c r="W125">
        <v>32</v>
      </c>
      <c r="X125">
        <v>17</v>
      </c>
      <c r="Y125">
        <v>15</v>
      </c>
      <c r="Z125">
        <v>0</v>
      </c>
      <c r="AA125">
        <v>603</v>
      </c>
      <c r="AB125">
        <v>102</v>
      </c>
      <c r="AC125">
        <v>202</v>
      </c>
      <c r="AD125">
        <v>299</v>
      </c>
      <c r="AE125">
        <v>603</v>
      </c>
    </row>
    <row r="126" spans="1:31">
      <c r="A126" t="s">
        <v>165</v>
      </c>
      <c r="B126" t="s">
        <v>160</v>
      </c>
      <c r="C126" t="str">
        <f>"080906"</f>
        <v>080906</v>
      </c>
      <c r="D126" t="s">
        <v>164</v>
      </c>
      <c r="E126">
        <v>14</v>
      </c>
      <c r="F126">
        <v>1353</v>
      </c>
      <c r="G126">
        <v>1020</v>
      </c>
      <c r="H126">
        <v>376</v>
      </c>
      <c r="I126">
        <v>644</v>
      </c>
      <c r="J126">
        <v>0</v>
      </c>
      <c r="K126">
        <v>1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644</v>
      </c>
      <c r="T126">
        <v>0</v>
      </c>
      <c r="U126">
        <v>0</v>
      </c>
      <c r="V126">
        <v>644</v>
      </c>
      <c r="W126">
        <v>24</v>
      </c>
      <c r="X126">
        <v>5</v>
      </c>
      <c r="Y126">
        <v>17</v>
      </c>
      <c r="Z126">
        <v>0</v>
      </c>
      <c r="AA126">
        <v>620</v>
      </c>
      <c r="AB126">
        <v>73</v>
      </c>
      <c r="AC126">
        <v>168</v>
      </c>
      <c r="AD126">
        <v>379</v>
      </c>
      <c r="AE126">
        <v>620</v>
      </c>
    </row>
    <row r="127" spans="1:31">
      <c r="A127" t="s">
        <v>163</v>
      </c>
      <c r="B127" t="s">
        <v>160</v>
      </c>
      <c r="C127" t="str">
        <f>"080906"</f>
        <v>080906</v>
      </c>
      <c r="D127" t="s">
        <v>162</v>
      </c>
      <c r="E127">
        <v>15</v>
      </c>
      <c r="F127">
        <v>1082</v>
      </c>
      <c r="G127">
        <v>820</v>
      </c>
      <c r="H127">
        <v>484</v>
      </c>
      <c r="I127">
        <v>336</v>
      </c>
      <c r="J127">
        <v>0</v>
      </c>
      <c r="K127">
        <v>2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336</v>
      </c>
      <c r="T127">
        <v>0</v>
      </c>
      <c r="U127">
        <v>0</v>
      </c>
      <c r="V127">
        <v>336</v>
      </c>
      <c r="W127">
        <v>17</v>
      </c>
      <c r="X127">
        <v>3</v>
      </c>
      <c r="Y127">
        <v>11</v>
      </c>
      <c r="Z127">
        <v>0</v>
      </c>
      <c r="AA127">
        <v>319</v>
      </c>
      <c r="AB127">
        <v>36</v>
      </c>
      <c r="AC127">
        <v>93</v>
      </c>
      <c r="AD127">
        <v>190</v>
      </c>
      <c r="AE127">
        <v>319</v>
      </c>
    </row>
    <row r="128" spans="1:31">
      <c r="A128" t="s">
        <v>161</v>
      </c>
      <c r="B128" t="s">
        <v>160</v>
      </c>
      <c r="C128" t="str">
        <f>"080906"</f>
        <v>080906</v>
      </c>
      <c r="D128" t="s">
        <v>159</v>
      </c>
      <c r="E128">
        <v>16</v>
      </c>
      <c r="F128">
        <v>94</v>
      </c>
      <c r="G128">
        <v>150</v>
      </c>
      <c r="H128">
        <v>93</v>
      </c>
      <c r="I128">
        <v>57</v>
      </c>
      <c r="J128">
        <v>0</v>
      </c>
      <c r="K128">
        <v>2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57</v>
      </c>
      <c r="T128">
        <v>0</v>
      </c>
      <c r="U128">
        <v>0</v>
      </c>
      <c r="V128">
        <v>57</v>
      </c>
      <c r="W128">
        <v>2</v>
      </c>
      <c r="X128">
        <v>0</v>
      </c>
      <c r="Y128">
        <v>2</v>
      </c>
      <c r="Z128">
        <v>0</v>
      </c>
      <c r="AA128">
        <v>55</v>
      </c>
      <c r="AB128">
        <v>8</v>
      </c>
      <c r="AC128">
        <v>23</v>
      </c>
      <c r="AD128">
        <v>24</v>
      </c>
      <c r="AE128">
        <v>55</v>
      </c>
    </row>
    <row r="129" spans="1:31">
      <c r="A129" t="s">
        <v>158</v>
      </c>
      <c r="B129" t="s">
        <v>151</v>
      </c>
      <c r="C129" t="str">
        <f>"080907"</f>
        <v>080907</v>
      </c>
      <c r="D129" t="s">
        <v>157</v>
      </c>
      <c r="E129">
        <v>1</v>
      </c>
      <c r="F129">
        <v>1667</v>
      </c>
      <c r="G129">
        <v>1270</v>
      </c>
      <c r="H129">
        <v>421</v>
      </c>
      <c r="I129">
        <v>849</v>
      </c>
      <c r="J129">
        <v>0</v>
      </c>
      <c r="K129">
        <v>13</v>
      </c>
      <c r="L129">
        <v>3</v>
      </c>
      <c r="M129">
        <v>1</v>
      </c>
      <c r="N129">
        <v>0</v>
      </c>
      <c r="O129">
        <v>0</v>
      </c>
      <c r="P129">
        <v>0</v>
      </c>
      <c r="Q129">
        <v>0</v>
      </c>
      <c r="R129">
        <v>1</v>
      </c>
      <c r="S129">
        <v>850</v>
      </c>
      <c r="T129">
        <v>1</v>
      </c>
      <c r="U129">
        <v>0</v>
      </c>
      <c r="V129">
        <v>850</v>
      </c>
      <c r="W129">
        <v>50</v>
      </c>
      <c r="X129">
        <v>19</v>
      </c>
      <c r="Y129">
        <v>31</v>
      </c>
      <c r="Z129">
        <v>0</v>
      </c>
      <c r="AA129">
        <v>800</v>
      </c>
      <c r="AB129">
        <v>158</v>
      </c>
      <c r="AC129">
        <v>209</v>
      </c>
      <c r="AD129">
        <v>433</v>
      </c>
      <c r="AE129">
        <v>800</v>
      </c>
    </row>
    <row r="130" spans="1:31">
      <c r="A130" t="s">
        <v>156</v>
      </c>
      <c r="B130" t="s">
        <v>151</v>
      </c>
      <c r="C130" t="str">
        <f>"080907"</f>
        <v>080907</v>
      </c>
      <c r="D130" t="s">
        <v>155</v>
      </c>
      <c r="E130">
        <v>2</v>
      </c>
      <c r="F130">
        <v>1202</v>
      </c>
      <c r="G130">
        <v>920</v>
      </c>
      <c r="H130">
        <v>277</v>
      </c>
      <c r="I130">
        <v>643</v>
      </c>
      <c r="J130">
        <v>0</v>
      </c>
      <c r="K130">
        <v>3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643</v>
      </c>
      <c r="T130">
        <v>0</v>
      </c>
      <c r="U130">
        <v>0</v>
      </c>
      <c r="V130">
        <v>643</v>
      </c>
      <c r="W130">
        <v>36</v>
      </c>
      <c r="X130">
        <v>7</v>
      </c>
      <c r="Y130">
        <v>19</v>
      </c>
      <c r="Z130">
        <v>0</v>
      </c>
      <c r="AA130">
        <v>607</v>
      </c>
      <c r="AB130">
        <v>103</v>
      </c>
      <c r="AC130">
        <v>183</v>
      </c>
      <c r="AD130">
        <v>321</v>
      </c>
      <c r="AE130">
        <v>607</v>
      </c>
    </row>
    <row r="131" spans="1:31">
      <c r="A131" t="s">
        <v>154</v>
      </c>
      <c r="B131" t="s">
        <v>151</v>
      </c>
      <c r="C131" t="str">
        <f>"080907"</f>
        <v>080907</v>
      </c>
      <c r="D131" t="s">
        <v>153</v>
      </c>
      <c r="E131">
        <v>3</v>
      </c>
      <c r="F131">
        <v>1277</v>
      </c>
      <c r="G131">
        <v>970</v>
      </c>
      <c r="H131">
        <v>442</v>
      </c>
      <c r="I131">
        <v>528</v>
      </c>
      <c r="J131">
        <v>0</v>
      </c>
      <c r="K131">
        <v>3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528</v>
      </c>
      <c r="T131">
        <v>0</v>
      </c>
      <c r="U131">
        <v>0</v>
      </c>
      <c r="V131">
        <v>528</v>
      </c>
      <c r="W131">
        <v>35</v>
      </c>
      <c r="X131">
        <v>11</v>
      </c>
      <c r="Y131">
        <v>24</v>
      </c>
      <c r="Z131">
        <v>0</v>
      </c>
      <c r="AA131">
        <v>493</v>
      </c>
      <c r="AB131">
        <v>85</v>
      </c>
      <c r="AC131">
        <v>174</v>
      </c>
      <c r="AD131">
        <v>234</v>
      </c>
      <c r="AE131">
        <v>493</v>
      </c>
    </row>
    <row r="132" spans="1:31">
      <c r="A132" t="s">
        <v>152</v>
      </c>
      <c r="B132" t="s">
        <v>151</v>
      </c>
      <c r="C132" t="str">
        <f>"080907"</f>
        <v>080907</v>
      </c>
      <c r="D132" t="s">
        <v>150</v>
      </c>
      <c r="E132">
        <v>4</v>
      </c>
      <c r="F132">
        <v>955</v>
      </c>
      <c r="G132">
        <v>740</v>
      </c>
      <c r="H132">
        <v>176</v>
      </c>
      <c r="I132">
        <v>564</v>
      </c>
      <c r="J132">
        <v>0</v>
      </c>
      <c r="K132">
        <v>5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563</v>
      </c>
      <c r="T132">
        <v>0</v>
      </c>
      <c r="U132">
        <v>0</v>
      </c>
      <c r="V132">
        <v>563</v>
      </c>
      <c r="W132">
        <v>19</v>
      </c>
      <c r="X132">
        <v>5</v>
      </c>
      <c r="Y132">
        <v>14</v>
      </c>
      <c r="Z132">
        <v>0</v>
      </c>
      <c r="AA132">
        <v>544</v>
      </c>
      <c r="AB132">
        <v>65</v>
      </c>
      <c r="AC132">
        <v>148</v>
      </c>
      <c r="AD132">
        <v>331</v>
      </c>
      <c r="AE132">
        <v>544</v>
      </c>
    </row>
    <row r="133" spans="1:31">
      <c r="A133" t="s">
        <v>149</v>
      </c>
      <c r="B133" t="s">
        <v>140</v>
      </c>
      <c r="C133" t="str">
        <f>"080908"</f>
        <v>080908</v>
      </c>
      <c r="D133" t="s">
        <v>148</v>
      </c>
      <c r="E133">
        <v>1</v>
      </c>
      <c r="F133">
        <v>1177</v>
      </c>
      <c r="G133">
        <v>910</v>
      </c>
      <c r="H133">
        <v>472</v>
      </c>
      <c r="I133">
        <v>438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438</v>
      </c>
      <c r="T133">
        <v>0</v>
      </c>
      <c r="U133">
        <v>0</v>
      </c>
      <c r="V133">
        <v>438</v>
      </c>
      <c r="W133">
        <v>34</v>
      </c>
      <c r="X133">
        <v>9</v>
      </c>
      <c r="Y133">
        <v>25</v>
      </c>
      <c r="Z133">
        <v>0</v>
      </c>
      <c r="AA133">
        <v>404</v>
      </c>
      <c r="AB133">
        <v>72</v>
      </c>
      <c r="AC133">
        <v>111</v>
      </c>
      <c r="AD133">
        <v>221</v>
      </c>
      <c r="AE133">
        <v>404</v>
      </c>
    </row>
    <row r="134" spans="1:31">
      <c r="A134" t="s">
        <v>147</v>
      </c>
      <c r="B134" t="s">
        <v>140</v>
      </c>
      <c r="C134" t="str">
        <f>"080908"</f>
        <v>080908</v>
      </c>
      <c r="D134" t="s">
        <v>146</v>
      </c>
      <c r="E134">
        <v>2</v>
      </c>
      <c r="F134">
        <v>35</v>
      </c>
      <c r="G134">
        <v>35</v>
      </c>
      <c r="H134">
        <v>19</v>
      </c>
      <c r="I134">
        <v>16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16</v>
      </c>
      <c r="T134">
        <v>0</v>
      </c>
      <c r="U134">
        <v>0</v>
      </c>
      <c r="V134">
        <v>16</v>
      </c>
      <c r="W134">
        <v>1</v>
      </c>
      <c r="X134">
        <v>0</v>
      </c>
      <c r="Y134">
        <v>1</v>
      </c>
      <c r="Z134">
        <v>0</v>
      </c>
      <c r="AA134">
        <v>15</v>
      </c>
      <c r="AB134">
        <v>7</v>
      </c>
      <c r="AC134">
        <v>3</v>
      </c>
      <c r="AD134">
        <v>5</v>
      </c>
      <c r="AE134">
        <v>15</v>
      </c>
    </row>
    <row r="135" spans="1:31">
      <c r="A135" t="s">
        <v>145</v>
      </c>
      <c r="B135" t="s">
        <v>140</v>
      </c>
      <c r="C135" t="str">
        <f>"080908"</f>
        <v>080908</v>
      </c>
      <c r="D135" t="s">
        <v>144</v>
      </c>
      <c r="E135">
        <v>3</v>
      </c>
      <c r="F135">
        <v>480</v>
      </c>
      <c r="G135">
        <v>360</v>
      </c>
      <c r="H135">
        <v>215</v>
      </c>
      <c r="I135">
        <v>145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145</v>
      </c>
      <c r="T135">
        <v>0</v>
      </c>
      <c r="U135">
        <v>0</v>
      </c>
      <c r="V135">
        <v>145</v>
      </c>
      <c r="W135">
        <v>12</v>
      </c>
      <c r="X135">
        <v>2</v>
      </c>
      <c r="Y135">
        <v>10</v>
      </c>
      <c r="Z135">
        <v>0</v>
      </c>
      <c r="AA135">
        <v>133</v>
      </c>
      <c r="AB135">
        <v>41</v>
      </c>
      <c r="AC135">
        <v>37</v>
      </c>
      <c r="AD135">
        <v>55</v>
      </c>
      <c r="AE135">
        <v>133</v>
      </c>
    </row>
    <row r="136" spans="1:31">
      <c r="A136" t="s">
        <v>143</v>
      </c>
      <c r="B136" t="s">
        <v>140</v>
      </c>
      <c r="C136" t="str">
        <f>"080908"</f>
        <v>080908</v>
      </c>
      <c r="D136" t="s">
        <v>142</v>
      </c>
      <c r="E136">
        <v>4</v>
      </c>
      <c r="F136">
        <v>451</v>
      </c>
      <c r="G136">
        <v>350</v>
      </c>
      <c r="H136">
        <v>182</v>
      </c>
      <c r="I136">
        <v>168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168</v>
      </c>
      <c r="T136">
        <v>0</v>
      </c>
      <c r="U136">
        <v>0</v>
      </c>
      <c r="V136">
        <v>168</v>
      </c>
      <c r="W136">
        <v>15</v>
      </c>
      <c r="X136">
        <v>1</v>
      </c>
      <c r="Y136">
        <v>14</v>
      </c>
      <c r="Z136">
        <v>0</v>
      </c>
      <c r="AA136">
        <v>153</v>
      </c>
      <c r="AB136">
        <v>31</v>
      </c>
      <c r="AC136">
        <v>49</v>
      </c>
      <c r="AD136">
        <v>73</v>
      </c>
      <c r="AE136">
        <v>153</v>
      </c>
    </row>
    <row r="137" spans="1:31">
      <c r="A137" t="s">
        <v>141</v>
      </c>
      <c r="B137" t="s">
        <v>140</v>
      </c>
      <c r="C137" t="str">
        <f>"080908"</f>
        <v>080908</v>
      </c>
      <c r="D137" t="s">
        <v>139</v>
      </c>
      <c r="E137">
        <v>5</v>
      </c>
      <c r="F137">
        <v>469</v>
      </c>
      <c r="G137">
        <v>360</v>
      </c>
      <c r="H137">
        <v>218</v>
      </c>
      <c r="I137">
        <v>142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142</v>
      </c>
      <c r="T137">
        <v>0</v>
      </c>
      <c r="U137">
        <v>0</v>
      </c>
      <c r="V137">
        <v>142</v>
      </c>
      <c r="W137">
        <v>12</v>
      </c>
      <c r="X137">
        <v>1</v>
      </c>
      <c r="Y137">
        <v>11</v>
      </c>
      <c r="Z137">
        <v>0</v>
      </c>
      <c r="AA137">
        <v>130</v>
      </c>
      <c r="AB137">
        <v>29</v>
      </c>
      <c r="AC137">
        <v>46</v>
      </c>
      <c r="AD137">
        <v>55</v>
      </c>
      <c r="AE137">
        <v>130</v>
      </c>
    </row>
    <row r="138" spans="1:31">
      <c r="A138" t="s">
        <v>138</v>
      </c>
      <c r="B138" t="s">
        <v>133</v>
      </c>
      <c r="C138" t="str">
        <f>"080909"</f>
        <v>080909</v>
      </c>
      <c r="D138" t="s">
        <v>137</v>
      </c>
      <c r="E138">
        <v>1</v>
      </c>
      <c r="F138">
        <v>1750</v>
      </c>
      <c r="G138">
        <v>1340</v>
      </c>
      <c r="H138">
        <v>648</v>
      </c>
      <c r="I138">
        <v>692</v>
      </c>
      <c r="J138">
        <v>2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692</v>
      </c>
      <c r="T138">
        <v>0</v>
      </c>
      <c r="U138">
        <v>0</v>
      </c>
      <c r="V138">
        <v>692</v>
      </c>
      <c r="W138">
        <v>54</v>
      </c>
      <c r="X138">
        <v>13</v>
      </c>
      <c r="Y138">
        <v>41</v>
      </c>
      <c r="Z138">
        <v>0</v>
      </c>
      <c r="AA138">
        <v>638</v>
      </c>
      <c r="AB138">
        <v>125</v>
      </c>
      <c r="AC138">
        <v>189</v>
      </c>
      <c r="AD138">
        <v>324</v>
      </c>
      <c r="AE138">
        <v>638</v>
      </c>
    </row>
    <row r="139" spans="1:31">
      <c r="A139" t="s">
        <v>136</v>
      </c>
      <c r="B139" t="s">
        <v>133</v>
      </c>
      <c r="C139" t="str">
        <f>"080909"</f>
        <v>080909</v>
      </c>
      <c r="D139" t="s">
        <v>135</v>
      </c>
      <c r="E139">
        <v>2</v>
      </c>
      <c r="F139">
        <v>594</v>
      </c>
      <c r="G139">
        <v>450</v>
      </c>
      <c r="H139">
        <v>145</v>
      </c>
      <c r="I139">
        <v>305</v>
      </c>
      <c r="J139">
        <v>0</v>
      </c>
      <c r="K139">
        <v>2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305</v>
      </c>
      <c r="T139">
        <v>0</v>
      </c>
      <c r="U139">
        <v>0</v>
      </c>
      <c r="V139">
        <v>305</v>
      </c>
      <c r="W139">
        <v>9</v>
      </c>
      <c r="X139">
        <v>2</v>
      </c>
      <c r="Y139">
        <v>7</v>
      </c>
      <c r="Z139">
        <v>0</v>
      </c>
      <c r="AA139">
        <v>296</v>
      </c>
      <c r="AB139">
        <v>45</v>
      </c>
      <c r="AC139">
        <v>94</v>
      </c>
      <c r="AD139">
        <v>157</v>
      </c>
      <c r="AE139">
        <v>296</v>
      </c>
    </row>
    <row r="140" spans="1:31">
      <c r="A140" t="s">
        <v>134</v>
      </c>
      <c r="B140" t="s">
        <v>133</v>
      </c>
      <c r="C140" t="str">
        <f>"080909"</f>
        <v>080909</v>
      </c>
      <c r="D140" t="s">
        <v>132</v>
      </c>
      <c r="E140">
        <v>3</v>
      </c>
      <c r="F140">
        <v>822</v>
      </c>
      <c r="G140">
        <v>620</v>
      </c>
      <c r="H140">
        <v>161</v>
      </c>
      <c r="I140">
        <v>459</v>
      </c>
      <c r="J140">
        <v>0</v>
      </c>
      <c r="K140">
        <v>2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459</v>
      </c>
      <c r="T140">
        <v>0</v>
      </c>
      <c r="U140">
        <v>0</v>
      </c>
      <c r="V140">
        <v>459</v>
      </c>
      <c r="W140">
        <v>24</v>
      </c>
      <c r="X140">
        <v>3</v>
      </c>
      <c r="Y140">
        <v>21</v>
      </c>
      <c r="Z140">
        <v>0</v>
      </c>
      <c r="AA140">
        <v>435</v>
      </c>
      <c r="AB140">
        <v>54</v>
      </c>
      <c r="AC140">
        <v>102</v>
      </c>
      <c r="AD140">
        <v>279</v>
      </c>
      <c r="AE140">
        <v>435</v>
      </c>
    </row>
    <row r="141" spans="1:31">
      <c r="A141" t="s">
        <v>131</v>
      </c>
      <c r="B141" t="s">
        <v>1</v>
      </c>
      <c r="C141" t="str">
        <f>"086201"</f>
        <v>086201</v>
      </c>
      <c r="D141" t="s">
        <v>59</v>
      </c>
      <c r="E141">
        <v>1</v>
      </c>
      <c r="F141">
        <v>1740</v>
      </c>
      <c r="G141">
        <v>1330</v>
      </c>
      <c r="H141">
        <v>478</v>
      </c>
      <c r="I141">
        <v>852</v>
      </c>
      <c r="J141">
        <v>0</v>
      </c>
      <c r="K141">
        <v>3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851</v>
      </c>
      <c r="T141">
        <v>0</v>
      </c>
      <c r="U141">
        <v>0</v>
      </c>
      <c r="V141">
        <v>851</v>
      </c>
      <c r="W141">
        <v>46</v>
      </c>
      <c r="X141">
        <v>11</v>
      </c>
      <c r="Y141">
        <v>35</v>
      </c>
      <c r="Z141">
        <v>0</v>
      </c>
      <c r="AA141">
        <v>805</v>
      </c>
      <c r="AB141">
        <v>114</v>
      </c>
      <c r="AC141">
        <v>258</v>
      </c>
      <c r="AD141">
        <v>433</v>
      </c>
      <c r="AE141">
        <v>805</v>
      </c>
    </row>
    <row r="142" spans="1:31">
      <c r="A142" t="s">
        <v>130</v>
      </c>
      <c r="B142" t="s">
        <v>1</v>
      </c>
      <c r="C142" t="str">
        <f>"086201"</f>
        <v>086201</v>
      </c>
      <c r="D142" t="s">
        <v>128</v>
      </c>
      <c r="E142">
        <v>2</v>
      </c>
      <c r="F142">
        <v>1313</v>
      </c>
      <c r="G142">
        <v>990</v>
      </c>
      <c r="H142">
        <v>277</v>
      </c>
      <c r="I142">
        <v>713</v>
      </c>
      <c r="J142">
        <v>0</v>
      </c>
      <c r="K142">
        <v>9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713</v>
      </c>
      <c r="T142">
        <v>0</v>
      </c>
      <c r="U142">
        <v>0</v>
      </c>
      <c r="V142">
        <v>713</v>
      </c>
      <c r="W142">
        <v>43</v>
      </c>
      <c r="X142">
        <v>22</v>
      </c>
      <c r="Y142">
        <v>21</v>
      </c>
      <c r="Z142">
        <v>0</v>
      </c>
      <c r="AA142">
        <v>670</v>
      </c>
      <c r="AB142">
        <v>72</v>
      </c>
      <c r="AC142">
        <v>198</v>
      </c>
      <c r="AD142">
        <v>400</v>
      </c>
      <c r="AE142">
        <v>670</v>
      </c>
    </row>
    <row r="143" spans="1:31">
      <c r="A143" t="s">
        <v>129</v>
      </c>
      <c r="B143" t="s">
        <v>1</v>
      </c>
      <c r="C143" t="str">
        <f>"086201"</f>
        <v>086201</v>
      </c>
      <c r="D143" t="s">
        <v>128</v>
      </c>
      <c r="E143">
        <v>3</v>
      </c>
      <c r="F143">
        <v>1149</v>
      </c>
      <c r="G143">
        <v>880</v>
      </c>
      <c r="H143">
        <v>293</v>
      </c>
      <c r="I143">
        <v>587</v>
      </c>
      <c r="J143">
        <v>0</v>
      </c>
      <c r="K143">
        <v>1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586</v>
      </c>
      <c r="T143">
        <v>0</v>
      </c>
      <c r="U143">
        <v>0</v>
      </c>
      <c r="V143">
        <v>586</v>
      </c>
      <c r="W143">
        <v>29</v>
      </c>
      <c r="X143">
        <v>12</v>
      </c>
      <c r="Y143">
        <v>17</v>
      </c>
      <c r="Z143">
        <v>0</v>
      </c>
      <c r="AA143">
        <v>557</v>
      </c>
      <c r="AB143">
        <v>83</v>
      </c>
      <c r="AC143">
        <v>177</v>
      </c>
      <c r="AD143">
        <v>297</v>
      </c>
      <c r="AE143">
        <v>557</v>
      </c>
    </row>
    <row r="144" spans="1:31">
      <c r="A144" t="s">
        <v>127</v>
      </c>
      <c r="B144" t="s">
        <v>1</v>
      </c>
      <c r="C144" t="str">
        <f>"086201"</f>
        <v>086201</v>
      </c>
      <c r="D144" t="s">
        <v>126</v>
      </c>
      <c r="E144">
        <v>4</v>
      </c>
      <c r="F144">
        <v>1132</v>
      </c>
      <c r="G144">
        <v>870</v>
      </c>
      <c r="H144">
        <v>184</v>
      </c>
      <c r="I144">
        <v>686</v>
      </c>
      <c r="J144">
        <v>1</v>
      </c>
      <c r="K144">
        <v>2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686</v>
      </c>
      <c r="T144">
        <v>0</v>
      </c>
      <c r="U144">
        <v>0</v>
      </c>
      <c r="V144">
        <v>686</v>
      </c>
      <c r="W144">
        <v>26</v>
      </c>
      <c r="X144">
        <v>7</v>
      </c>
      <c r="Y144">
        <v>16</v>
      </c>
      <c r="Z144">
        <v>0</v>
      </c>
      <c r="AA144">
        <v>660</v>
      </c>
      <c r="AB144">
        <v>80</v>
      </c>
      <c r="AC144">
        <v>198</v>
      </c>
      <c r="AD144">
        <v>382</v>
      </c>
      <c r="AE144">
        <v>660</v>
      </c>
    </row>
    <row r="145" spans="1:31">
      <c r="A145" t="s">
        <v>125</v>
      </c>
      <c r="B145" t="s">
        <v>1</v>
      </c>
      <c r="C145" t="str">
        <f>"086201"</f>
        <v>086201</v>
      </c>
      <c r="D145" t="s">
        <v>123</v>
      </c>
      <c r="E145">
        <v>5</v>
      </c>
      <c r="F145">
        <v>1590</v>
      </c>
      <c r="G145">
        <v>1210</v>
      </c>
      <c r="H145">
        <v>217</v>
      </c>
      <c r="I145">
        <v>993</v>
      </c>
      <c r="J145">
        <v>0</v>
      </c>
      <c r="K145">
        <v>12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993</v>
      </c>
      <c r="T145">
        <v>0</v>
      </c>
      <c r="U145">
        <v>0</v>
      </c>
      <c r="V145">
        <v>993</v>
      </c>
      <c r="W145">
        <v>53</v>
      </c>
      <c r="X145">
        <v>21</v>
      </c>
      <c r="Y145">
        <v>32</v>
      </c>
      <c r="Z145">
        <v>0</v>
      </c>
      <c r="AA145">
        <v>940</v>
      </c>
      <c r="AB145">
        <v>86</v>
      </c>
      <c r="AC145">
        <v>306</v>
      </c>
      <c r="AD145">
        <v>548</v>
      </c>
      <c r="AE145">
        <v>940</v>
      </c>
    </row>
    <row r="146" spans="1:31">
      <c r="A146" t="s">
        <v>124</v>
      </c>
      <c r="B146" t="s">
        <v>1</v>
      </c>
      <c r="C146" t="str">
        <f>"086201"</f>
        <v>086201</v>
      </c>
      <c r="D146" t="s">
        <v>123</v>
      </c>
      <c r="E146">
        <v>6</v>
      </c>
      <c r="F146">
        <v>1516</v>
      </c>
      <c r="G146">
        <v>1300</v>
      </c>
      <c r="H146">
        <v>238</v>
      </c>
      <c r="I146">
        <v>1062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1060</v>
      </c>
      <c r="T146">
        <v>0</v>
      </c>
      <c r="U146">
        <v>0</v>
      </c>
      <c r="V146">
        <v>1060</v>
      </c>
      <c r="W146">
        <v>45</v>
      </c>
      <c r="X146">
        <v>18</v>
      </c>
      <c r="Y146">
        <v>27</v>
      </c>
      <c r="Z146">
        <v>0</v>
      </c>
      <c r="AA146">
        <v>1015</v>
      </c>
      <c r="AB146">
        <v>69</v>
      </c>
      <c r="AC146">
        <v>283</v>
      </c>
      <c r="AD146">
        <v>663</v>
      </c>
      <c r="AE146">
        <v>1015</v>
      </c>
    </row>
    <row r="147" spans="1:31">
      <c r="A147" t="s">
        <v>122</v>
      </c>
      <c r="B147" t="s">
        <v>1</v>
      </c>
      <c r="C147" t="str">
        <f>"086201"</f>
        <v>086201</v>
      </c>
      <c r="D147" t="s">
        <v>120</v>
      </c>
      <c r="E147">
        <v>7</v>
      </c>
      <c r="F147">
        <v>1365</v>
      </c>
      <c r="G147">
        <v>1040</v>
      </c>
      <c r="H147">
        <v>131</v>
      </c>
      <c r="I147">
        <v>909</v>
      </c>
      <c r="J147">
        <v>1</v>
      </c>
      <c r="K147">
        <v>9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909</v>
      </c>
      <c r="T147">
        <v>0</v>
      </c>
      <c r="U147">
        <v>0</v>
      </c>
      <c r="V147">
        <v>909</v>
      </c>
      <c r="W147">
        <v>38</v>
      </c>
      <c r="X147">
        <v>11</v>
      </c>
      <c r="Y147">
        <v>27</v>
      </c>
      <c r="Z147">
        <v>0</v>
      </c>
      <c r="AA147">
        <v>871</v>
      </c>
      <c r="AB147">
        <v>89</v>
      </c>
      <c r="AC147">
        <v>235</v>
      </c>
      <c r="AD147">
        <v>547</v>
      </c>
      <c r="AE147">
        <v>871</v>
      </c>
    </row>
    <row r="148" spans="1:31">
      <c r="A148" t="s">
        <v>121</v>
      </c>
      <c r="B148" t="s">
        <v>1</v>
      </c>
      <c r="C148" t="str">
        <f>"086201"</f>
        <v>086201</v>
      </c>
      <c r="D148" t="s">
        <v>120</v>
      </c>
      <c r="E148">
        <v>8</v>
      </c>
      <c r="F148">
        <v>1194</v>
      </c>
      <c r="G148">
        <v>910</v>
      </c>
      <c r="H148">
        <v>158</v>
      </c>
      <c r="I148">
        <v>752</v>
      </c>
      <c r="J148">
        <v>0</v>
      </c>
      <c r="K148">
        <v>6</v>
      </c>
      <c r="L148">
        <v>10</v>
      </c>
      <c r="M148">
        <v>10</v>
      </c>
      <c r="N148">
        <v>0</v>
      </c>
      <c r="O148">
        <v>0</v>
      </c>
      <c r="P148">
        <v>0</v>
      </c>
      <c r="Q148">
        <v>0</v>
      </c>
      <c r="R148">
        <v>10</v>
      </c>
      <c r="S148">
        <v>762</v>
      </c>
      <c r="T148">
        <v>10</v>
      </c>
      <c r="U148">
        <v>0</v>
      </c>
      <c r="V148">
        <v>762</v>
      </c>
      <c r="W148">
        <v>36</v>
      </c>
      <c r="X148">
        <v>9</v>
      </c>
      <c r="Y148">
        <v>17</v>
      </c>
      <c r="Z148">
        <v>0</v>
      </c>
      <c r="AA148">
        <v>726</v>
      </c>
      <c r="AB148">
        <v>67</v>
      </c>
      <c r="AC148">
        <v>230</v>
      </c>
      <c r="AD148">
        <v>429</v>
      </c>
      <c r="AE148">
        <v>726</v>
      </c>
    </row>
    <row r="149" spans="1:31">
      <c r="A149" t="s">
        <v>119</v>
      </c>
      <c r="B149" t="s">
        <v>1</v>
      </c>
      <c r="C149" t="str">
        <f>"086201"</f>
        <v>086201</v>
      </c>
      <c r="D149" t="s">
        <v>117</v>
      </c>
      <c r="E149">
        <v>9</v>
      </c>
      <c r="F149">
        <v>1705</v>
      </c>
      <c r="G149">
        <v>1310</v>
      </c>
      <c r="H149">
        <v>328</v>
      </c>
      <c r="I149">
        <v>982</v>
      </c>
      <c r="J149">
        <v>0</v>
      </c>
      <c r="K149">
        <v>8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981</v>
      </c>
      <c r="T149">
        <v>0</v>
      </c>
      <c r="U149">
        <v>0</v>
      </c>
      <c r="V149">
        <v>981</v>
      </c>
      <c r="W149">
        <v>67</v>
      </c>
      <c r="X149">
        <v>17</v>
      </c>
      <c r="Y149">
        <v>50</v>
      </c>
      <c r="Z149">
        <v>0</v>
      </c>
      <c r="AA149">
        <v>914</v>
      </c>
      <c r="AB149">
        <v>103</v>
      </c>
      <c r="AC149">
        <v>256</v>
      </c>
      <c r="AD149">
        <v>555</v>
      </c>
      <c r="AE149">
        <v>914</v>
      </c>
    </row>
    <row r="150" spans="1:31">
      <c r="A150" t="s">
        <v>118</v>
      </c>
      <c r="B150" t="s">
        <v>1</v>
      </c>
      <c r="C150" t="str">
        <f>"086201"</f>
        <v>086201</v>
      </c>
      <c r="D150" t="s">
        <v>117</v>
      </c>
      <c r="E150">
        <v>10</v>
      </c>
      <c r="F150">
        <v>1512</v>
      </c>
      <c r="G150">
        <v>1320</v>
      </c>
      <c r="H150">
        <v>274</v>
      </c>
      <c r="I150">
        <v>1046</v>
      </c>
      <c r="J150">
        <v>1</v>
      </c>
      <c r="K150">
        <v>9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1046</v>
      </c>
      <c r="T150">
        <v>0</v>
      </c>
      <c r="U150">
        <v>2</v>
      </c>
      <c r="V150">
        <v>1044</v>
      </c>
      <c r="W150">
        <v>39</v>
      </c>
      <c r="X150">
        <v>11</v>
      </c>
      <c r="Y150">
        <v>16</v>
      </c>
      <c r="Z150">
        <v>0</v>
      </c>
      <c r="AA150">
        <v>1005</v>
      </c>
      <c r="AB150">
        <v>73</v>
      </c>
      <c r="AC150">
        <v>271</v>
      </c>
      <c r="AD150">
        <v>661</v>
      </c>
      <c r="AE150">
        <v>1005</v>
      </c>
    </row>
    <row r="151" spans="1:31">
      <c r="A151" t="s">
        <v>116</v>
      </c>
      <c r="B151" t="s">
        <v>1</v>
      </c>
      <c r="C151" t="str">
        <f>"086201"</f>
        <v>086201</v>
      </c>
      <c r="D151" t="s">
        <v>115</v>
      </c>
      <c r="E151">
        <v>11</v>
      </c>
      <c r="F151">
        <v>1703</v>
      </c>
      <c r="G151">
        <v>1295</v>
      </c>
      <c r="H151">
        <v>295</v>
      </c>
      <c r="I151">
        <v>1000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999</v>
      </c>
      <c r="T151">
        <v>0</v>
      </c>
      <c r="U151">
        <v>0</v>
      </c>
      <c r="V151">
        <v>999</v>
      </c>
      <c r="W151">
        <v>50</v>
      </c>
      <c r="X151">
        <v>9</v>
      </c>
      <c r="Y151">
        <v>41</v>
      </c>
      <c r="Z151">
        <v>0</v>
      </c>
      <c r="AA151">
        <v>949</v>
      </c>
      <c r="AB151">
        <v>97</v>
      </c>
      <c r="AC151">
        <v>274</v>
      </c>
      <c r="AD151">
        <v>578</v>
      </c>
      <c r="AE151">
        <v>949</v>
      </c>
    </row>
    <row r="152" spans="1:31">
      <c r="A152" t="s">
        <v>114</v>
      </c>
      <c r="B152" t="s">
        <v>1</v>
      </c>
      <c r="C152" t="str">
        <f>"086201"</f>
        <v>086201</v>
      </c>
      <c r="D152" t="s">
        <v>113</v>
      </c>
      <c r="E152">
        <v>12</v>
      </c>
      <c r="F152">
        <v>1817</v>
      </c>
      <c r="G152">
        <v>1390</v>
      </c>
      <c r="H152">
        <v>351</v>
      </c>
      <c r="I152">
        <v>1039</v>
      </c>
      <c r="J152">
        <v>1</v>
      </c>
      <c r="K152">
        <v>5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1039</v>
      </c>
      <c r="T152">
        <v>0</v>
      </c>
      <c r="U152">
        <v>0</v>
      </c>
      <c r="V152">
        <v>1039</v>
      </c>
      <c r="W152">
        <v>68</v>
      </c>
      <c r="X152">
        <v>12</v>
      </c>
      <c r="Y152">
        <v>54</v>
      </c>
      <c r="Z152">
        <v>0</v>
      </c>
      <c r="AA152">
        <v>971</v>
      </c>
      <c r="AB152">
        <v>95</v>
      </c>
      <c r="AC152">
        <v>320</v>
      </c>
      <c r="AD152">
        <v>556</v>
      </c>
      <c r="AE152">
        <v>971</v>
      </c>
    </row>
    <row r="153" spans="1:31">
      <c r="A153" t="s">
        <v>112</v>
      </c>
      <c r="B153" t="s">
        <v>1</v>
      </c>
      <c r="C153" t="str">
        <f>"086201"</f>
        <v>086201</v>
      </c>
      <c r="D153" t="s">
        <v>110</v>
      </c>
      <c r="E153">
        <v>13</v>
      </c>
      <c r="F153">
        <v>1377</v>
      </c>
      <c r="G153">
        <v>1050</v>
      </c>
      <c r="H153">
        <v>275</v>
      </c>
      <c r="I153">
        <v>775</v>
      </c>
      <c r="J153">
        <v>1</v>
      </c>
      <c r="K153">
        <v>8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774</v>
      </c>
      <c r="T153">
        <v>0</v>
      </c>
      <c r="U153">
        <v>0</v>
      </c>
      <c r="V153">
        <v>774</v>
      </c>
      <c r="W153">
        <v>39</v>
      </c>
      <c r="X153">
        <v>7</v>
      </c>
      <c r="Y153">
        <v>31</v>
      </c>
      <c r="Z153">
        <v>0</v>
      </c>
      <c r="AA153">
        <v>735</v>
      </c>
      <c r="AB153">
        <v>79</v>
      </c>
      <c r="AC153">
        <v>216</v>
      </c>
      <c r="AD153">
        <v>440</v>
      </c>
      <c r="AE153">
        <v>735</v>
      </c>
    </row>
    <row r="154" spans="1:31">
      <c r="A154" t="s">
        <v>111</v>
      </c>
      <c r="B154" t="s">
        <v>1</v>
      </c>
      <c r="C154" t="str">
        <f>"086201"</f>
        <v>086201</v>
      </c>
      <c r="D154" t="s">
        <v>110</v>
      </c>
      <c r="E154">
        <v>14</v>
      </c>
      <c r="F154">
        <v>1383</v>
      </c>
      <c r="G154">
        <v>1051</v>
      </c>
      <c r="H154">
        <v>181</v>
      </c>
      <c r="I154">
        <v>870</v>
      </c>
      <c r="J154">
        <v>0</v>
      </c>
      <c r="K154">
        <v>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870</v>
      </c>
      <c r="T154">
        <v>0</v>
      </c>
      <c r="U154">
        <v>0</v>
      </c>
      <c r="V154">
        <v>870</v>
      </c>
      <c r="W154">
        <v>36</v>
      </c>
      <c r="X154">
        <v>9</v>
      </c>
      <c r="Y154">
        <v>27</v>
      </c>
      <c r="Z154">
        <v>0</v>
      </c>
      <c r="AA154">
        <v>834</v>
      </c>
      <c r="AB154">
        <v>73</v>
      </c>
      <c r="AC154">
        <v>264</v>
      </c>
      <c r="AD154">
        <v>497</v>
      </c>
      <c r="AE154">
        <v>834</v>
      </c>
    </row>
    <row r="155" spans="1:31">
      <c r="A155" t="s">
        <v>109</v>
      </c>
      <c r="B155" t="s">
        <v>1</v>
      </c>
      <c r="C155" t="str">
        <f>"086201"</f>
        <v>086201</v>
      </c>
      <c r="D155" t="s">
        <v>108</v>
      </c>
      <c r="E155">
        <v>15</v>
      </c>
      <c r="F155">
        <v>1368</v>
      </c>
      <c r="G155">
        <v>1040</v>
      </c>
      <c r="H155">
        <v>231</v>
      </c>
      <c r="I155">
        <v>809</v>
      </c>
      <c r="J155">
        <v>0</v>
      </c>
      <c r="K155">
        <v>5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809</v>
      </c>
      <c r="T155">
        <v>0</v>
      </c>
      <c r="U155">
        <v>0</v>
      </c>
      <c r="V155">
        <v>809</v>
      </c>
      <c r="W155">
        <v>33</v>
      </c>
      <c r="X155">
        <v>0</v>
      </c>
      <c r="Y155">
        <v>33</v>
      </c>
      <c r="Z155">
        <v>0</v>
      </c>
      <c r="AA155">
        <v>776</v>
      </c>
      <c r="AB155">
        <v>81</v>
      </c>
      <c r="AC155">
        <v>251</v>
      </c>
      <c r="AD155">
        <v>444</v>
      </c>
      <c r="AE155">
        <v>776</v>
      </c>
    </row>
    <row r="156" spans="1:31">
      <c r="A156" t="s">
        <v>107</v>
      </c>
      <c r="B156" t="s">
        <v>1</v>
      </c>
      <c r="C156" t="str">
        <f>"086201"</f>
        <v>086201</v>
      </c>
      <c r="D156" t="s">
        <v>18</v>
      </c>
      <c r="E156">
        <v>16</v>
      </c>
      <c r="F156">
        <v>1690</v>
      </c>
      <c r="G156">
        <v>1279</v>
      </c>
      <c r="H156">
        <v>351</v>
      </c>
      <c r="I156">
        <v>930</v>
      </c>
      <c r="J156">
        <v>0</v>
      </c>
      <c r="K156">
        <v>5</v>
      </c>
      <c r="L156">
        <v>4</v>
      </c>
      <c r="M156">
        <v>4</v>
      </c>
      <c r="N156">
        <v>0</v>
      </c>
      <c r="O156">
        <v>1</v>
      </c>
      <c r="P156">
        <v>1</v>
      </c>
      <c r="Q156">
        <v>0</v>
      </c>
      <c r="R156">
        <v>2</v>
      </c>
      <c r="S156">
        <v>932</v>
      </c>
      <c r="T156">
        <v>2</v>
      </c>
      <c r="U156">
        <v>2</v>
      </c>
      <c r="V156">
        <v>930</v>
      </c>
      <c r="W156">
        <v>56</v>
      </c>
      <c r="X156">
        <v>17</v>
      </c>
      <c r="Y156">
        <v>39</v>
      </c>
      <c r="Z156">
        <v>0</v>
      </c>
      <c r="AA156">
        <v>874</v>
      </c>
      <c r="AB156">
        <v>107</v>
      </c>
      <c r="AC156">
        <v>257</v>
      </c>
      <c r="AD156">
        <v>510</v>
      </c>
      <c r="AE156">
        <v>874</v>
      </c>
    </row>
    <row r="157" spans="1:31">
      <c r="A157" t="s">
        <v>106</v>
      </c>
      <c r="B157" t="s">
        <v>1</v>
      </c>
      <c r="C157" t="str">
        <f>"086201"</f>
        <v>086201</v>
      </c>
      <c r="D157" t="s">
        <v>105</v>
      </c>
      <c r="E157">
        <v>17</v>
      </c>
      <c r="F157">
        <v>1302</v>
      </c>
      <c r="G157">
        <v>1000</v>
      </c>
      <c r="H157">
        <v>196</v>
      </c>
      <c r="I157">
        <v>804</v>
      </c>
      <c r="J157">
        <v>4</v>
      </c>
      <c r="K157">
        <v>8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804</v>
      </c>
      <c r="T157">
        <v>0</v>
      </c>
      <c r="U157">
        <v>0</v>
      </c>
      <c r="V157">
        <v>804</v>
      </c>
      <c r="W157">
        <v>37</v>
      </c>
      <c r="X157">
        <v>6</v>
      </c>
      <c r="Y157">
        <v>28</v>
      </c>
      <c r="Z157">
        <v>0</v>
      </c>
      <c r="AA157">
        <v>767</v>
      </c>
      <c r="AB157">
        <v>101</v>
      </c>
      <c r="AC157">
        <v>225</v>
      </c>
      <c r="AD157">
        <v>441</v>
      </c>
      <c r="AE157">
        <v>767</v>
      </c>
    </row>
    <row r="158" spans="1:31">
      <c r="A158" t="s">
        <v>104</v>
      </c>
      <c r="B158" t="s">
        <v>1</v>
      </c>
      <c r="C158" t="str">
        <f>"086201"</f>
        <v>086201</v>
      </c>
      <c r="D158" t="s">
        <v>103</v>
      </c>
      <c r="E158">
        <v>18</v>
      </c>
      <c r="F158">
        <v>1473</v>
      </c>
      <c r="G158">
        <v>1120</v>
      </c>
      <c r="H158">
        <v>262</v>
      </c>
      <c r="I158">
        <v>858</v>
      </c>
      <c r="J158">
        <v>0</v>
      </c>
      <c r="K158">
        <v>6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858</v>
      </c>
      <c r="T158">
        <v>0</v>
      </c>
      <c r="U158">
        <v>0</v>
      </c>
      <c r="V158">
        <v>858</v>
      </c>
      <c r="W158">
        <v>33</v>
      </c>
      <c r="X158">
        <v>6</v>
      </c>
      <c r="Y158">
        <v>27</v>
      </c>
      <c r="Z158">
        <v>0</v>
      </c>
      <c r="AA158">
        <v>825</v>
      </c>
      <c r="AB158">
        <v>90</v>
      </c>
      <c r="AC158">
        <v>245</v>
      </c>
      <c r="AD158">
        <v>490</v>
      </c>
      <c r="AE158">
        <v>825</v>
      </c>
    </row>
    <row r="159" spans="1:31">
      <c r="A159" t="s">
        <v>102</v>
      </c>
      <c r="B159" t="s">
        <v>1</v>
      </c>
      <c r="C159" t="str">
        <f>"086201"</f>
        <v>086201</v>
      </c>
      <c r="D159" t="s">
        <v>100</v>
      </c>
      <c r="E159">
        <v>19</v>
      </c>
      <c r="F159">
        <v>1479</v>
      </c>
      <c r="G159">
        <v>1130</v>
      </c>
      <c r="H159">
        <v>374</v>
      </c>
      <c r="I159">
        <v>756</v>
      </c>
      <c r="J159">
        <v>0</v>
      </c>
      <c r="K159">
        <v>2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756</v>
      </c>
      <c r="T159">
        <v>0</v>
      </c>
      <c r="U159">
        <v>0</v>
      </c>
      <c r="V159">
        <v>756</v>
      </c>
      <c r="W159">
        <v>40</v>
      </c>
      <c r="X159">
        <v>10</v>
      </c>
      <c r="Y159">
        <v>30</v>
      </c>
      <c r="Z159">
        <v>0</v>
      </c>
      <c r="AA159">
        <v>716</v>
      </c>
      <c r="AB159">
        <v>101</v>
      </c>
      <c r="AC159">
        <v>244</v>
      </c>
      <c r="AD159">
        <v>371</v>
      </c>
      <c r="AE159">
        <v>716</v>
      </c>
    </row>
    <row r="160" spans="1:31">
      <c r="A160" t="s">
        <v>101</v>
      </c>
      <c r="B160" t="s">
        <v>1</v>
      </c>
      <c r="C160" t="str">
        <f>"086201"</f>
        <v>086201</v>
      </c>
      <c r="D160" t="s">
        <v>100</v>
      </c>
      <c r="E160">
        <v>20</v>
      </c>
      <c r="F160">
        <v>1360</v>
      </c>
      <c r="G160">
        <v>1040</v>
      </c>
      <c r="H160">
        <v>242</v>
      </c>
      <c r="I160">
        <v>798</v>
      </c>
      <c r="J160">
        <v>1</v>
      </c>
      <c r="K160">
        <v>3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798</v>
      </c>
      <c r="T160">
        <v>0</v>
      </c>
      <c r="U160">
        <v>0</v>
      </c>
      <c r="V160">
        <v>798</v>
      </c>
      <c r="W160">
        <v>32</v>
      </c>
      <c r="X160">
        <v>4</v>
      </c>
      <c r="Y160">
        <v>28</v>
      </c>
      <c r="Z160">
        <v>0</v>
      </c>
      <c r="AA160">
        <v>766</v>
      </c>
      <c r="AB160">
        <v>71</v>
      </c>
      <c r="AC160">
        <v>221</v>
      </c>
      <c r="AD160">
        <v>474</v>
      </c>
      <c r="AE160">
        <v>766</v>
      </c>
    </row>
    <row r="161" spans="1:31">
      <c r="A161" t="s">
        <v>99</v>
      </c>
      <c r="B161" t="s">
        <v>1</v>
      </c>
      <c r="C161" t="str">
        <f>"086201"</f>
        <v>086201</v>
      </c>
      <c r="D161" t="s">
        <v>97</v>
      </c>
      <c r="E161">
        <v>21</v>
      </c>
      <c r="F161">
        <v>1703</v>
      </c>
      <c r="G161">
        <v>1280</v>
      </c>
      <c r="H161">
        <v>341</v>
      </c>
      <c r="I161">
        <v>939</v>
      </c>
      <c r="J161">
        <v>0</v>
      </c>
      <c r="K161">
        <v>4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939</v>
      </c>
      <c r="T161">
        <v>0</v>
      </c>
      <c r="U161">
        <v>0</v>
      </c>
      <c r="V161">
        <v>939</v>
      </c>
      <c r="W161">
        <v>51</v>
      </c>
      <c r="X161">
        <v>16</v>
      </c>
      <c r="Y161">
        <v>35</v>
      </c>
      <c r="Z161">
        <v>0</v>
      </c>
      <c r="AA161">
        <v>888</v>
      </c>
      <c r="AB161">
        <v>87</v>
      </c>
      <c r="AC161">
        <v>313</v>
      </c>
      <c r="AD161">
        <v>488</v>
      </c>
      <c r="AE161">
        <v>888</v>
      </c>
    </row>
    <row r="162" spans="1:31">
      <c r="A162" t="s">
        <v>98</v>
      </c>
      <c r="B162" t="s">
        <v>1</v>
      </c>
      <c r="C162" t="str">
        <f>"086201"</f>
        <v>086201</v>
      </c>
      <c r="D162" t="s">
        <v>97</v>
      </c>
      <c r="E162">
        <v>22</v>
      </c>
      <c r="F162">
        <v>1600</v>
      </c>
      <c r="G162">
        <v>1220</v>
      </c>
      <c r="H162">
        <v>367</v>
      </c>
      <c r="I162">
        <v>853</v>
      </c>
      <c r="J162">
        <v>0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853</v>
      </c>
      <c r="T162">
        <v>0</v>
      </c>
      <c r="U162">
        <v>0</v>
      </c>
      <c r="V162">
        <v>853</v>
      </c>
      <c r="W162">
        <v>52</v>
      </c>
      <c r="X162">
        <v>10</v>
      </c>
      <c r="Y162">
        <v>42</v>
      </c>
      <c r="Z162">
        <v>0</v>
      </c>
      <c r="AA162">
        <v>801</v>
      </c>
      <c r="AB162">
        <v>79</v>
      </c>
      <c r="AC162">
        <v>247</v>
      </c>
      <c r="AD162">
        <v>475</v>
      </c>
      <c r="AE162">
        <v>801</v>
      </c>
    </row>
    <row r="163" spans="1:31">
      <c r="A163" t="s">
        <v>96</v>
      </c>
      <c r="B163" t="s">
        <v>1</v>
      </c>
      <c r="C163" t="str">
        <f>"086201"</f>
        <v>086201</v>
      </c>
      <c r="D163" t="s">
        <v>95</v>
      </c>
      <c r="E163">
        <v>23</v>
      </c>
      <c r="F163">
        <v>1775</v>
      </c>
      <c r="G163">
        <v>1350</v>
      </c>
      <c r="H163">
        <v>275</v>
      </c>
      <c r="I163">
        <v>1075</v>
      </c>
      <c r="J163">
        <v>1</v>
      </c>
      <c r="K163">
        <v>9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1074</v>
      </c>
      <c r="T163">
        <v>0</v>
      </c>
      <c r="U163">
        <v>0</v>
      </c>
      <c r="V163">
        <v>1074</v>
      </c>
      <c r="W163">
        <v>55</v>
      </c>
      <c r="X163">
        <v>16</v>
      </c>
      <c r="Y163">
        <v>34</v>
      </c>
      <c r="Z163">
        <v>0</v>
      </c>
      <c r="AA163">
        <v>1019</v>
      </c>
      <c r="AB163">
        <v>90</v>
      </c>
      <c r="AC163">
        <v>299</v>
      </c>
      <c r="AD163">
        <v>630</v>
      </c>
      <c r="AE163">
        <v>1019</v>
      </c>
    </row>
    <row r="164" spans="1:31">
      <c r="A164" t="s">
        <v>94</v>
      </c>
      <c r="B164" t="s">
        <v>1</v>
      </c>
      <c r="C164" t="str">
        <f>"086201"</f>
        <v>086201</v>
      </c>
      <c r="D164" t="s">
        <v>93</v>
      </c>
      <c r="E164">
        <v>24</v>
      </c>
      <c r="F164">
        <v>1553</v>
      </c>
      <c r="G164">
        <v>1188</v>
      </c>
      <c r="H164">
        <v>169</v>
      </c>
      <c r="I164">
        <v>1019</v>
      </c>
      <c r="J164">
        <v>1</v>
      </c>
      <c r="K164">
        <v>2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1019</v>
      </c>
      <c r="T164">
        <v>0</v>
      </c>
      <c r="U164">
        <v>0</v>
      </c>
      <c r="V164">
        <v>1019</v>
      </c>
      <c r="W164">
        <v>36</v>
      </c>
      <c r="X164">
        <v>25</v>
      </c>
      <c r="Y164">
        <v>11</v>
      </c>
      <c r="Z164">
        <v>0</v>
      </c>
      <c r="AA164">
        <v>983</v>
      </c>
      <c r="AB164">
        <v>93</v>
      </c>
      <c r="AC164">
        <v>249</v>
      </c>
      <c r="AD164">
        <v>641</v>
      </c>
      <c r="AE164">
        <v>983</v>
      </c>
    </row>
    <row r="165" spans="1:31">
      <c r="A165" t="s">
        <v>92</v>
      </c>
      <c r="B165" t="s">
        <v>1</v>
      </c>
      <c r="C165" t="str">
        <f>"086201"</f>
        <v>086201</v>
      </c>
      <c r="D165" t="s">
        <v>90</v>
      </c>
      <c r="E165">
        <v>25</v>
      </c>
      <c r="F165">
        <v>1489</v>
      </c>
      <c r="G165">
        <v>1130</v>
      </c>
      <c r="H165">
        <v>336</v>
      </c>
      <c r="I165">
        <v>794</v>
      </c>
      <c r="J165">
        <v>1</v>
      </c>
      <c r="K165">
        <v>7</v>
      </c>
      <c r="L165">
        <v>1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1</v>
      </c>
      <c r="S165">
        <v>795</v>
      </c>
      <c r="T165">
        <v>1</v>
      </c>
      <c r="U165">
        <v>0</v>
      </c>
      <c r="V165">
        <v>795</v>
      </c>
      <c r="W165">
        <v>49</v>
      </c>
      <c r="X165">
        <v>23</v>
      </c>
      <c r="Y165">
        <v>26</v>
      </c>
      <c r="Z165">
        <v>0</v>
      </c>
      <c r="AA165">
        <v>746</v>
      </c>
      <c r="AB165">
        <v>98</v>
      </c>
      <c r="AC165">
        <v>254</v>
      </c>
      <c r="AD165">
        <v>394</v>
      </c>
      <c r="AE165">
        <v>746</v>
      </c>
    </row>
    <row r="166" spans="1:31">
      <c r="A166" t="s">
        <v>91</v>
      </c>
      <c r="B166" t="s">
        <v>1</v>
      </c>
      <c r="C166" t="str">
        <f>"086201"</f>
        <v>086201</v>
      </c>
      <c r="D166" t="s">
        <v>90</v>
      </c>
      <c r="E166">
        <v>26</v>
      </c>
      <c r="F166">
        <v>1336</v>
      </c>
      <c r="G166">
        <v>1023</v>
      </c>
      <c r="H166">
        <v>314</v>
      </c>
      <c r="I166">
        <v>709</v>
      </c>
      <c r="J166">
        <v>1</v>
      </c>
      <c r="K166">
        <v>10</v>
      </c>
      <c r="L166">
        <v>3</v>
      </c>
      <c r="M166">
        <v>3</v>
      </c>
      <c r="N166">
        <v>0</v>
      </c>
      <c r="O166">
        <v>0</v>
      </c>
      <c r="P166">
        <v>0</v>
      </c>
      <c r="Q166">
        <v>0</v>
      </c>
      <c r="R166">
        <v>3</v>
      </c>
      <c r="S166">
        <v>709</v>
      </c>
      <c r="T166">
        <v>3</v>
      </c>
      <c r="U166">
        <v>0</v>
      </c>
      <c r="V166">
        <v>709</v>
      </c>
      <c r="W166">
        <v>20</v>
      </c>
      <c r="X166">
        <v>8</v>
      </c>
      <c r="Y166">
        <v>12</v>
      </c>
      <c r="Z166">
        <v>0</v>
      </c>
      <c r="AA166">
        <v>689</v>
      </c>
      <c r="AB166">
        <v>84</v>
      </c>
      <c r="AC166">
        <v>218</v>
      </c>
      <c r="AD166">
        <v>387</v>
      </c>
      <c r="AE166">
        <v>689</v>
      </c>
    </row>
    <row r="167" spans="1:31">
      <c r="A167" t="s">
        <v>89</v>
      </c>
      <c r="B167" t="s">
        <v>1</v>
      </c>
      <c r="C167" t="str">
        <f>"086201"</f>
        <v>086201</v>
      </c>
      <c r="D167" t="s">
        <v>88</v>
      </c>
      <c r="E167">
        <v>27</v>
      </c>
      <c r="F167">
        <v>1417</v>
      </c>
      <c r="G167">
        <v>1080</v>
      </c>
      <c r="H167">
        <v>280</v>
      </c>
      <c r="I167">
        <v>800</v>
      </c>
      <c r="J167">
        <v>0</v>
      </c>
      <c r="K167">
        <v>8</v>
      </c>
      <c r="L167">
        <v>3</v>
      </c>
      <c r="M167">
        <v>3</v>
      </c>
      <c r="N167">
        <v>0</v>
      </c>
      <c r="O167">
        <v>0</v>
      </c>
      <c r="P167">
        <v>0</v>
      </c>
      <c r="Q167">
        <v>0</v>
      </c>
      <c r="R167">
        <v>3</v>
      </c>
      <c r="S167">
        <v>802</v>
      </c>
      <c r="T167">
        <v>3</v>
      </c>
      <c r="U167">
        <v>0</v>
      </c>
      <c r="V167">
        <v>802</v>
      </c>
      <c r="W167">
        <v>41</v>
      </c>
      <c r="X167">
        <v>20</v>
      </c>
      <c r="Y167">
        <v>21</v>
      </c>
      <c r="Z167">
        <v>0</v>
      </c>
      <c r="AA167">
        <v>761</v>
      </c>
      <c r="AB167">
        <v>102</v>
      </c>
      <c r="AC167">
        <v>248</v>
      </c>
      <c r="AD167">
        <v>411</v>
      </c>
      <c r="AE167">
        <v>761</v>
      </c>
    </row>
    <row r="168" spans="1:31">
      <c r="A168" t="s">
        <v>87</v>
      </c>
      <c r="B168" t="s">
        <v>1</v>
      </c>
      <c r="C168" t="str">
        <f>"086201"</f>
        <v>086201</v>
      </c>
      <c r="D168" t="s">
        <v>86</v>
      </c>
      <c r="E168">
        <v>28</v>
      </c>
      <c r="F168">
        <v>1691</v>
      </c>
      <c r="G168">
        <v>1300</v>
      </c>
      <c r="H168">
        <v>317</v>
      </c>
      <c r="I168">
        <v>983</v>
      </c>
      <c r="J168">
        <v>3</v>
      </c>
      <c r="K168">
        <v>2</v>
      </c>
      <c r="L168">
        <v>3</v>
      </c>
      <c r="M168">
        <v>3</v>
      </c>
      <c r="N168">
        <v>0</v>
      </c>
      <c r="O168">
        <v>0</v>
      </c>
      <c r="P168">
        <v>0</v>
      </c>
      <c r="Q168">
        <v>0</v>
      </c>
      <c r="R168">
        <v>3</v>
      </c>
      <c r="S168">
        <v>986</v>
      </c>
      <c r="T168">
        <v>3</v>
      </c>
      <c r="U168">
        <v>0</v>
      </c>
      <c r="V168">
        <v>986</v>
      </c>
      <c r="W168">
        <v>60</v>
      </c>
      <c r="X168">
        <v>35</v>
      </c>
      <c r="Y168">
        <v>25</v>
      </c>
      <c r="Z168">
        <v>0</v>
      </c>
      <c r="AA168">
        <v>926</v>
      </c>
      <c r="AB168">
        <v>98</v>
      </c>
      <c r="AC168">
        <v>291</v>
      </c>
      <c r="AD168">
        <v>537</v>
      </c>
      <c r="AE168">
        <v>926</v>
      </c>
    </row>
    <row r="169" spans="1:31">
      <c r="A169" t="s">
        <v>85</v>
      </c>
      <c r="B169" t="s">
        <v>1</v>
      </c>
      <c r="C169" t="str">
        <f>"086201"</f>
        <v>086201</v>
      </c>
      <c r="D169" t="s">
        <v>84</v>
      </c>
      <c r="E169">
        <v>29</v>
      </c>
      <c r="F169">
        <v>1258</v>
      </c>
      <c r="G169">
        <v>940</v>
      </c>
      <c r="H169">
        <v>154</v>
      </c>
      <c r="I169">
        <v>786</v>
      </c>
      <c r="J169">
        <v>3</v>
      </c>
      <c r="K169">
        <v>10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786</v>
      </c>
      <c r="T169">
        <v>0</v>
      </c>
      <c r="U169">
        <v>0</v>
      </c>
      <c r="V169">
        <v>786</v>
      </c>
      <c r="W169">
        <v>29</v>
      </c>
      <c r="X169">
        <v>5</v>
      </c>
      <c r="Y169">
        <v>21</v>
      </c>
      <c r="Z169">
        <v>0</v>
      </c>
      <c r="AA169">
        <v>757</v>
      </c>
      <c r="AB169">
        <v>77</v>
      </c>
      <c r="AC169">
        <v>219</v>
      </c>
      <c r="AD169">
        <v>461</v>
      </c>
      <c r="AE169">
        <v>757</v>
      </c>
    </row>
    <row r="170" spans="1:31">
      <c r="A170" t="s">
        <v>83</v>
      </c>
      <c r="B170" t="s">
        <v>1</v>
      </c>
      <c r="C170" t="str">
        <f>"086201"</f>
        <v>086201</v>
      </c>
      <c r="D170" t="s">
        <v>80</v>
      </c>
      <c r="E170">
        <v>30</v>
      </c>
      <c r="F170">
        <v>1339</v>
      </c>
      <c r="G170">
        <v>1030</v>
      </c>
      <c r="H170">
        <v>215</v>
      </c>
      <c r="I170">
        <v>815</v>
      </c>
      <c r="J170">
        <v>1</v>
      </c>
      <c r="K170">
        <v>4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814</v>
      </c>
      <c r="T170">
        <v>0</v>
      </c>
      <c r="U170">
        <v>0</v>
      </c>
      <c r="V170">
        <v>814</v>
      </c>
      <c r="W170">
        <v>37</v>
      </c>
      <c r="X170">
        <v>7</v>
      </c>
      <c r="Y170">
        <v>30</v>
      </c>
      <c r="Z170">
        <v>0</v>
      </c>
      <c r="AA170">
        <v>777</v>
      </c>
      <c r="AB170">
        <v>58</v>
      </c>
      <c r="AC170">
        <v>232</v>
      </c>
      <c r="AD170">
        <v>487</v>
      </c>
      <c r="AE170">
        <v>777</v>
      </c>
    </row>
    <row r="171" spans="1:31">
      <c r="A171" t="s">
        <v>82</v>
      </c>
      <c r="B171" t="s">
        <v>1</v>
      </c>
      <c r="C171" t="str">
        <f>"086201"</f>
        <v>086201</v>
      </c>
      <c r="D171" t="s">
        <v>80</v>
      </c>
      <c r="E171">
        <v>31</v>
      </c>
      <c r="F171">
        <v>1184</v>
      </c>
      <c r="G171">
        <v>910</v>
      </c>
      <c r="H171">
        <v>91</v>
      </c>
      <c r="I171">
        <v>819</v>
      </c>
      <c r="J171">
        <v>0</v>
      </c>
      <c r="K171">
        <v>4</v>
      </c>
      <c r="L171">
        <v>5</v>
      </c>
      <c r="M171">
        <v>3</v>
      </c>
      <c r="N171">
        <v>0</v>
      </c>
      <c r="O171">
        <v>0</v>
      </c>
      <c r="P171">
        <v>0</v>
      </c>
      <c r="Q171">
        <v>0</v>
      </c>
      <c r="R171">
        <v>3</v>
      </c>
      <c r="S171">
        <v>822</v>
      </c>
      <c r="T171">
        <v>3</v>
      </c>
      <c r="U171">
        <v>0</v>
      </c>
      <c r="V171">
        <v>822</v>
      </c>
      <c r="W171">
        <v>35</v>
      </c>
      <c r="X171">
        <v>13</v>
      </c>
      <c r="Y171">
        <v>22</v>
      </c>
      <c r="Z171">
        <v>0</v>
      </c>
      <c r="AA171">
        <v>787</v>
      </c>
      <c r="AB171">
        <v>66</v>
      </c>
      <c r="AC171">
        <v>185</v>
      </c>
      <c r="AD171">
        <v>536</v>
      </c>
      <c r="AE171">
        <v>787</v>
      </c>
    </row>
    <row r="172" spans="1:31">
      <c r="A172" t="s">
        <v>81</v>
      </c>
      <c r="B172" t="s">
        <v>1</v>
      </c>
      <c r="C172" t="str">
        <f>"086201"</f>
        <v>086201</v>
      </c>
      <c r="D172" t="s">
        <v>80</v>
      </c>
      <c r="E172">
        <v>32</v>
      </c>
      <c r="F172">
        <v>1204</v>
      </c>
      <c r="G172">
        <v>920</v>
      </c>
      <c r="H172">
        <v>119</v>
      </c>
      <c r="I172">
        <v>801</v>
      </c>
      <c r="J172">
        <v>0</v>
      </c>
      <c r="K172">
        <v>7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801</v>
      </c>
      <c r="T172">
        <v>0</v>
      </c>
      <c r="U172">
        <v>0</v>
      </c>
      <c r="V172">
        <v>801</v>
      </c>
      <c r="W172">
        <v>43</v>
      </c>
      <c r="X172">
        <v>15</v>
      </c>
      <c r="Y172">
        <v>28</v>
      </c>
      <c r="Z172">
        <v>0</v>
      </c>
      <c r="AA172">
        <v>758</v>
      </c>
      <c r="AB172">
        <v>47</v>
      </c>
      <c r="AC172">
        <v>208</v>
      </c>
      <c r="AD172">
        <v>503</v>
      </c>
      <c r="AE172">
        <v>758</v>
      </c>
    </row>
    <row r="173" spans="1:31">
      <c r="A173" t="s">
        <v>79</v>
      </c>
      <c r="B173" t="s">
        <v>1</v>
      </c>
      <c r="C173" t="str">
        <f>"086201"</f>
        <v>086201</v>
      </c>
      <c r="D173" t="s">
        <v>78</v>
      </c>
      <c r="E173">
        <v>33</v>
      </c>
      <c r="F173">
        <v>2232</v>
      </c>
      <c r="G173">
        <v>1690</v>
      </c>
      <c r="H173">
        <v>632</v>
      </c>
      <c r="I173">
        <v>1058</v>
      </c>
      <c r="J173">
        <v>0</v>
      </c>
      <c r="K173">
        <v>2</v>
      </c>
      <c r="L173">
        <v>1</v>
      </c>
      <c r="M173">
        <v>1</v>
      </c>
      <c r="N173">
        <v>0</v>
      </c>
      <c r="O173">
        <v>0</v>
      </c>
      <c r="P173">
        <v>0</v>
      </c>
      <c r="Q173">
        <v>0</v>
      </c>
      <c r="R173">
        <v>1</v>
      </c>
      <c r="S173">
        <v>1057</v>
      </c>
      <c r="T173">
        <v>1</v>
      </c>
      <c r="U173">
        <v>0</v>
      </c>
      <c r="V173">
        <v>1057</v>
      </c>
      <c r="W173">
        <v>61</v>
      </c>
      <c r="X173">
        <v>15</v>
      </c>
      <c r="Y173">
        <v>24</v>
      </c>
      <c r="Z173">
        <v>0</v>
      </c>
      <c r="AA173">
        <v>996</v>
      </c>
      <c r="AB173">
        <v>147</v>
      </c>
      <c r="AC173">
        <v>409</v>
      </c>
      <c r="AD173">
        <v>440</v>
      </c>
      <c r="AE173">
        <v>996</v>
      </c>
    </row>
    <row r="174" spans="1:31">
      <c r="A174" t="s">
        <v>77</v>
      </c>
      <c r="B174" t="s">
        <v>1</v>
      </c>
      <c r="C174" t="str">
        <f>"086201"</f>
        <v>086201</v>
      </c>
      <c r="D174" t="s">
        <v>76</v>
      </c>
      <c r="E174">
        <v>34</v>
      </c>
      <c r="F174">
        <v>1210</v>
      </c>
      <c r="G174">
        <v>920</v>
      </c>
      <c r="H174">
        <v>214</v>
      </c>
      <c r="I174">
        <v>706</v>
      </c>
      <c r="J174">
        <v>0</v>
      </c>
      <c r="K174">
        <v>3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706</v>
      </c>
      <c r="T174">
        <v>0</v>
      </c>
      <c r="U174">
        <v>0</v>
      </c>
      <c r="V174">
        <v>706</v>
      </c>
      <c r="W174">
        <v>37</v>
      </c>
      <c r="X174">
        <v>22</v>
      </c>
      <c r="Y174">
        <v>15</v>
      </c>
      <c r="Z174">
        <v>0</v>
      </c>
      <c r="AA174">
        <v>669</v>
      </c>
      <c r="AB174">
        <v>71</v>
      </c>
      <c r="AC174">
        <v>230</v>
      </c>
      <c r="AD174">
        <v>368</v>
      </c>
      <c r="AE174">
        <v>669</v>
      </c>
    </row>
    <row r="175" spans="1:31">
      <c r="A175" t="s">
        <v>75</v>
      </c>
      <c r="B175" t="s">
        <v>1</v>
      </c>
      <c r="C175" t="str">
        <f>"086201"</f>
        <v>086201</v>
      </c>
      <c r="D175" t="s">
        <v>74</v>
      </c>
      <c r="E175">
        <v>35</v>
      </c>
      <c r="F175">
        <v>1216</v>
      </c>
      <c r="G175">
        <v>930</v>
      </c>
      <c r="H175">
        <v>277</v>
      </c>
      <c r="I175">
        <v>653</v>
      </c>
      <c r="J175">
        <v>0</v>
      </c>
      <c r="K175">
        <v>5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653</v>
      </c>
      <c r="T175">
        <v>0</v>
      </c>
      <c r="U175">
        <v>0</v>
      </c>
      <c r="V175">
        <v>653</v>
      </c>
      <c r="W175">
        <v>35</v>
      </c>
      <c r="X175">
        <v>8</v>
      </c>
      <c r="Y175">
        <v>20</v>
      </c>
      <c r="Z175">
        <v>0</v>
      </c>
      <c r="AA175">
        <v>618</v>
      </c>
      <c r="AB175">
        <v>74</v>
      </c>
      <c r="AC175">
        <v>244</v>
      </c>
      <c r="AD175">
        <v>300</v>
      </c>
      <c r="AE175">
        <v>618</v>
      </c>
    </row>
    <row r="176" spans="1:31">
      <c r="A176" t="s">
        <v>73</v>
      </c>
      <c r="B176" t="s">
        <v>1</v>
      </c>
      <c r="C176" t="str">
        <f>"086201"</f>
        <v>086201</v>
      </c>
      <c r="D176" t="s">
        <v>62</v>
      </c>
      <c r="E176">
        <v>36</v>
      </c>
      <c r="F176">
        <v>978</v>
      </c>
      <c r="G176">
        <v>750</v>
      </c>
      <c r="H176">
        <v>218</v>
      </c>
      <c r="I176">
        <v>532</v>
      </c>
      <c r="J176">
        <v>0</v>
      </c>
      <c r="K176">
        <v>1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532</v>
      </c>
      <c r="T176">
        <v>0</v>
      </c>
      <c r="U176">
        <v>0</v>
      </c>
      <c r="V176">
        <v>532</v>
      </c>
      <c r="W176">
        <v>31</v>
      </c>
      <c r="X176">
        <v>9</v>
      </c>
      <c r="Y176">
        <v>22</v>
      </c>
      <c r="Z176">
        <v>0</v>
      </c>
      <c r="AA176">
        <v>501</v>
      </c>
      <c r="AB176">
        <v>64</v>
      </c>
      <c r="AC176">
        <v>127</v>
      </c>
      <c r="AD176">
        <v>310</v>
      </c>
      <c r="AE176">
        <v>501</v>
      </c>
    </row>
    <row r="177" spans="1:31">
      <c r="A177" t="s">
        <v>72</v>
      </c>
      <c r="B177" t="s">
        <v>1</v>
      </c>
      <c r="C177" t="str">
        <f>"086201"</f>
        <v>086201</v>
      </c>
      <c r="D177" t="s">
        <v>71</v>
      </c>
      <c r="E177">
        <v>37</v>
      </c>
      <c r="F177">
        <v>1387</v>
      </c>
      <c r="G177">
        <v>1060</v>
      </c>
      <c r="H177">
        <v>278</v>
      </c>
      <c r="I177">
        <v>782</v>
      </c>
      <c r="J177">
        <v>0</v>
      </c>
      <c r="K177">
        <v>8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782</v>
      </c>
      <c r="T177">
        <v>0</v>
      </c>
      <c r="U177">
        <v>0</v>
      </c>
      <c r="V177">
        <v>782</v>
      </c>
      <c r="W177">
        <v>17</v>
      </c>
      <c r="X177">
        <v>6</v>
      </c>
      <c r="Y177">
        <v>11</v>
      </c>
      <c r="Z177">
        <v>0</v>
      </c>
      <c r="AA177">
        <v>765</v>
      </c>
      <c r="AB177">
        <v>65</v>
      </c>
      <c r="AC177">
        <v>171</v>
      </c>
      <c r="AD177">
        <v>529</v>
      </c>
      <c r="AE177">
        <v>765</v>
      </c>
    </row>
    <row r="178" spans="1:31">
      <c r="A178" t="s">
        <v>70</v>
      </c>
      <c r="B178" t="s">
        <v>1</v>
      </c>
      <c r="C178" t="str">
        <f>"086201"</f>
        <v>086201</v>
      </c>
      <c r="D178" t="s">
        <v>69</v>
      </c>
      <c r="E178">
        <v>38</v>
      </c>
      <c r="F178">
        <v>1265</v>
      </c>
      <c r="G178">
        <v>980</v>
      </c>
      <c r="H178">
        <v>155</v>
      </c>
      <c r="I178">
        <v>825</v>
      </c>
      <c r="J178">
        <v>0</v>
      </c>
      <c r="K178">
        <v>12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825</v>
      </c>
      <c r="T178">
        <v>0</v>
      </c>
      <c r="U178">
        <v>0</v>
      </c>
      <c r="V178">
        <v>825</v>
      </c>
      <c r="W178">
        <v>43</v>
      </c>
      <c r="X178">
        <v>11</v>
      </c>
      <c r="Y178">
        <v>32</v>
      </c>
      <c r="Z178">
        <v>0</v>
      </c>
      <c r="AA178">
        <v>782</v>
      </c>
      <c r="AB178">
        <v>65</v>
      </c>
      <c r="AC178">
        <v>211</v>
      </c>
      <c r="AD178">
        <v>506</v>
      </c>
      <c r="AE178">
        <v>782</v>
      </c>
    </row>
    <row r="179" spans="1:31">
      <c r="A179" t="s">
        <v>68</v>
      </c>
      <c r="B179" t="s">
        <v>1</v>
      </c>
      <c r="C179" t="str">
        <f>"086201"</f>
        <v>086201</v>
      </c>
      <c r="D179" t="s">
        <v>67</v>
      </c>
      <c r="E179">
        <v>39</v>
      </c>
      <c r="F179">
        <v>1156</v>
      </c>
      <c r="G179">
        <v>870</v>
      </c>
      <c r="H179">
        <v>383</v>
      </c>
      <c r="I179">
        <v>487</v>
      </c>
      <c r="J179">
        <v>0</v>
      </c>
      <c r="K179">
        <v>15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487</v>
      </c>
      <c r="T179">
        <v>0</v>
      </c>
      <c r="U179">
        <v>0</v>
      </c>
      <c r="V179">
        <v>487</v>
      </c>
      <c r="W179">
        <v>19</v>
      </c>
      <c r="X179">
        <v>3</v>
      </c>
      <c r="Y179">
        <v>16</v>
      </c>
      <c r="Z179">
        <v>0</v>
      </c>
      <c r="AA179">
        <v>468</v>
      </c>
      <c r="AB179">
        <v>61</v>
      </c>
      <c r="AC179">
        <v>150</v>
      </c>
      <c r="AD179">
        <v>257</v>
      </c>
      <c r="AE179">
        <v>468</v>
      </c>
    </row>
    <row r="180" spans="1:31">
      <c r="A180" t="s">
        <v>66</v>
      </c>
      <c r="B180" t="s">
        <v>1</v>
      </c>
      <c r="C180" t="str">
        <f>"086201"</f>
        <v>086201</v>
      </c>
      <c r="D180" t="s">
        <v>65</v>
      </c>
      <c r="E180">
        <v>40</v>
      </c>
      <c r="F180">
        <v>2139</v>
      </c>
      <c r="G180">
        <v>1627</v>
      </c>
      <c r="H180">
        <v>524</v>
      </c>
      <c r="I180">
        <v>1103</v>
      </c>
      <c r="J180">
        <v>1</v>
      </c>
      <c r="K180">
        <v>7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1103</v>
      </c>
      <c r="T180">
        <v>0</v>
      </c>
      <c r="U180">
        <v>0</v>
      </c>
      <c r="V180">
        <v>1103</v>
      </c>
      <c r="W180">
        <v>58</v>
      </c>
      <c r="X180">
        <v>20</v>
      </c>
      <c r="Y180">
        <v>38</v>
      </c>
      <c r="Z180">
        <v>0</v>
      </c>
      <c r="AA180">
        <v>1045</v>
      </c>
      <c r="AB180">
        <v>124</v>
      </c>
      <c r="AC180">
        <v>376</v>
      </c>
      <c r="AD180">
        <v>545</v>
      </c>
      <c r="AE180">
        <v>1045</v>
      </c>
    </row>
    <row r="181" spans="1:31">
      <c r="A181" t="s">
        <v>64</v>
      </c>
      <c r="B181" t="s">
        <v>1</v>
      </c>
      <c r="C181" t="str">
        <f>"086201"</f>
        <v>086201</v>
      </c>
      <c r="D181" t="s">
        <v>62</v>
      </c>
      <c r="E181">
        <v>41</v>
      </c>
      <c r="F181">
        <v>1947</v>
      </c>
      <c r="G181">
        <v>1469</v>
      </c>
      <c r="H181">
        <v>309</v>
      </c>
      <c r="I181">
        <v>1160</v>
      </c>
      <c r="J181">
        <v>0</v>
      </c>
      <c r="K181">
        <v>13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1160</v>
      </c>
      <c r="T181">
        <v>0</v>
      </c>
      <c r="U181">
        <v>0</v>
      </c>
      <c r="V181">
        <v>1160</v>
      </c>
      <c r="W181">
        <v>48</v>
      </c>
      <c r="X181">
        <v>18</v>
      </c>
      <c r="Y181">
        <v>30</v>
      </c>
      <c r="Z181">
        <v>0</v>
      </c>
      <c r="AA181">
        <v>1112</v>
      </c>
      <c r="AB181">
        <v>132</v>
      </c>
      <c r="AC181">
        <v>335</v>
      </c>
      <c r="AD181">
        <v>645</v>
      </c>
      <c r="AE181">
        <v>1112</v>
      </c>
    </row>
    <row r="182" spans="1:31">
      <c r="A182" t="s">
        <v>63</v>
      </c>
      <c r="B182" t="s">
        <v>1</v>
      </c>
      <c r="C182" t="str">
        <f>"086201"</f>
        <v>086201</v>
      </c>
      <c r="D182" t="s">
        <v>62</v>
      </c>
      <c r="E182">
        <v>42</v>
      </c>
      <c r="F182">
        <v>1644</v>
      </c>
      <c r="G182">
        <v>1250</v>
      </c>
      <c r="H182">
        <v>264</v>
      </c>
      <c r="I182">
        <v>986</v>
      </c>
      <c r="J182">
        <v>0</v>
      </c>
      <c r="K182">
        <v>6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986</v>
      </c>
      <c r="T182">
        <v>0</v>
      </c>
      <c r="U182">
        <v>0</v>
      </c>
      <c r="V182">
        <v>986</v>
      </c>
      <c r="W182">
        <v>48</v>
      </c>
      <c r="X182">
        <v>12</v>
      </c>
      <c r="Y182">
        <v>36</v>
      </c>
      <c r="Z182">
        <v>0</v>
      </c>
      <c r="AA182">
        <v>938</v>
      </c>
      <c r="AB182">
        <v>104</v>
      </c>
      <c r="AC182">
        <v>265</v>
      </c>
      <c r="AD182">
        <v>569</v>
      </c>
      <c r="AE182">
        <v>938</v>
      </c>
    </row>
    <row r="183" spans="1:31">
      <c r="A183" t="s">
        <v>61</v>
      </c>
      <c r="B183" t="s">
        <v>1</v>
      </c>
      <c r="C183" t="str">
        <f>"086201"</f>
        <v>086201</v>
      </c>
      <c r="D183" t="s">
        <v>59</v>
      </c>
      <c r="E183">
        <v>43</v>
      </c>
      <c r="F183">
        <v>1573</v>
      </c>
      <c r="G183">
        <v>1180</v>
      </c>
      <c r="H183">
        <v>265</v>
      </c>
      <c r="I183">
        <v>915</v>
      </c>
      <c r="J183">
        <v>0</v>
      </c>
      <c r="K183">
        <v>7</v>
      </c>
      <c r="L183">
        <v>1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916</v>
      </c>
      <c r="T183">
        <v>1</v>
      </c>
      <c r="U183">
        <v>0</v>
      </c>
      <c r="V183">
        <v>916</v>
      </c>
      <c r="W183">
        <v>65</v>
      </c>
      <c r="X183">
        <v>30</v>
      </c>
      <c r="Y183">
        <v>35</v>
      </c>
      <c r="Z183">
        <v>0</v>
      </c>
      <c r="AA183">
        <v>851</v>
      </c>
      <c r="AB183">
        <v>108</v>
      </c>
      <c r="AC183">
        <v>279</v>
      </c>
      <c r="AD183">
        <v>464</v>
      </c>
      <c r="AE183">
        <v>851</v>
      </c>
    </row>
    <row r="184" spans="1:31">
      <c r="A184" t="s">
        <v>60</v>
      </c>
      <c r="B184" t="s">
        <v>1</v>
      </c>
      <c r="C184" t="str">
        <f>"086201"</f>
        <v>086201</v>
      </c>
      <c r="D184" t="s">
        <v>59</v>
      </c>
      <c r="E184">
        <v>44</v>
      </c>
      <c r="F184">
        <v>1892</v>
      </c>
      <c r="G184">
        <v>1430</v>
      </c>
      <c r="H184">
        <v>248</v>
      </c>
      <c r="I184">
        <v>1182</v>
      </c>
      <c r="J184">
        <v>0</v>
      </c>
      <c r="K184">
        <v>18</v>
      </c>
      <c r="L184">
        <v>1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1</v>
      </c>
      <c r="S184">
        <v>1183</v>
      </c>
      <c r="T184">
        <v>1</v>
      </c>
      <c r="U184">
        <v>0</v>
      </c>
      <c r="V184">
        <v>1183</v>
      </c>
      <c r="W184">
        <v>73</v>
      </c>
      <c r="X184">
        <v>23</v>
      </c>
      <c r="Y184">
        <v>50</v>
      </c>
      <c r="Z184">
        <v>0</v>
      </c>
      <c r="AA184">
        <v>1110</v>
      </c>
      <c r="AB184">
        <v>143</v>
      </c>
      <c r="AC184">
        <v>289</v>
      </c>
      <c r="AD184">
        <v>678</v>
      </c>
      <c r="AE184">
        <v>1110</v>
      </c>
    </row>
    <row r="185" spans="1:31">
      <c r="A185" t="s">
        <v>58</v>
      </c>
      <c r="B185" t="s">
        <v>1</v>
      </c>
      <c r="C185" t="str">
        <f>"086201"</f>
        <v>086201</v>
      </c>
      <c r="D185" t="s">
        <v>57</v>
      </c>
      <c r="E185">
        <v>45</v>
      </c>
      <c r="F185">
        <v>1583</v>
      </c>
      <c r="G185">
        <v>1200</v>
      </c>
      <c r="H185">
        <v>302</v>
      </c>
      <c r="I185">
        <v>897</v>
      </c>
      <c r="J185">
        <v>0</v>
      </c>
      <c r="K185">
        <v>9</v>
      </c>
      <c r="L185">
        <v>1</v>
      </c>
      <c r="M185">
        <v>1</v>
      </c>
      <c r="N185">
        <v>0</v>
      </c>
      <c r="O185">
        <v>0</v>
      </c>
      <c r="P185">
        <v>0</v>
      </c>
      <c r="Q185">
        <v>0</v>
      </c>
      <c r="R185">
        <v>1</v>
      </c>
      <c r="S185">
        <v>897</v>
      </c>
      <c r="T185">
        <v>1</v>
      </c>
      <c r="U185">
        <v>0</v>
      </c>
      <c r="V185">
        <v>897</v>
      </c>
      <c r="W185">
        <v>35</v>
      </c>
      <c r="X185">
        <v>8</v>
      </c>
      <c r="Y185">
        <v>25</v>
      </c>
      <c r="Z185">
        <v>0</v>
      </c>
      <c r="AA185">
        <v>862</v>
      </c>
      <c r="AB185">
        <v>93</v>
      </c>
      <c r="AC185">
        <v>233</v>
      </c>
      <c r="AD185">
        <v>536</v>
      </c>
      <c r="AE185">
        <v>862</v>
      </c>
    </row>
    <row r="186" spans="1:31">
      <c r="A186" t="s">
        <v>56</v>
      </c>
      <c r="B186" t="s">
        <v>1</v>
      </c>
      <c r="C186" t="str">
        <f>"086201"</f>
        <v>086201</v>
      </c>
      <c r="D186" t="s">
        <v>55</v>
      </c>
      <c r="E186">
        <v>46</v>
      </c>
      <c r="F186">
        <v>1860</v>
      </c>
      <c r="G186">
        <v>1420</v>
      </c>
      <c r="H186">
        <v>251</v>
      </c>
      <c r="I186">
        <v>1169</v>
      </c>
      <c r="J186">
        <v>0</v>
      </c>
      <c r="K186">
        <v>15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1169</v>
      </c>
      <c r="T186">
        <v>0</v>
      </c>
      <c r="U186">
        <v>7</v>
      </c>
      <c r="V186">
        <v>1162</v>
      </c>
      <c r="W186">
        <v>61</v>
      </c>
      <c r="X186">
        <v>15</v>
      </c>
      <c r="Y186">
        <v>46</v>
      </c>
      <c r="Z186">
        <v>0</v>
      </c>
      <c r="AA186">
        <v>1101</v>
      </c>
      <c r="AB186">
        <v>125</v>
      </c>
      <c r="AC186">
        <v>371</v>
      </c>
      <c r="AD186">
        <v>605</v>
      </c>
      <c r="AE186">
        <v>1101</v>
      </c>
    </row>
    <row r="187" spans="1:31">
      <c r="A187" t="s">
        <v>54</v>
      </c>
      <c r="B187" t="s">
        <v>1</v>
      </c>
      <c r="C187" t="str">
        <f>"086201"</f>
        <v>086201</v>
      </c>
      <c r="D187" t="s">
        <v>52</v>
      </c>
      <c r="E187">
        <v>47</v>
      </c>
      <c r="F187">
        <v>1730</v>
      </c>
      <c r="G187">
        <v>1300</v>
      </c>
      <c r="H187">
        <v>311</v>
      </c>
      <c r="I187">
        <v>989</v>
      </c>
      <c r="J187">
        <v>0</v>
      </c>
      <c r="K187">
        <v>10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987</v>
      </c>
      <c r="T187">
        <v>0</v>
      </c>
      <c r="U187">
        <v>0</v>
      </c>
      <c r="V187">
        <v>987</v>
      </c>
      <c r="W187">
        <v>62</v>
      </c>
      <c r="X187">
        <v>13</v>
      </c>
      <c r="Y187">
        <v>41</v>
      </c>
      <c r="Z187">
        <v>0</v>
      </c>
      <c r="AA187">
        <v>925</v>
      </c>
      <c r="AB187">
        <v>119</v>
      </c>
      <c r="AC187">
        <v>264</v>
      </c>
      <c r="AD187">
        <v>542</v>
      </c>
      <c r="AE187">
        <v>925</v>
      </c>
    </row>
    <row r="188" spans="1:31">
      <c r="A188" t="s">
        <v>53</v>
      </c>
      <c r="B188" t="s">
        <v>1</v>
      </c>
      <c r="C188" t="str">
        <f>"086201"</f>
        <v>086201</v>
      </c>
      <c r="D188" t="s">
        <v>52</v>
      </c>
      <c r="E188">
        <v>48</v>
      </c>
      <c r="F188">
        <v>1601</v>
      </c>
      <c r="G188">
        <v>1210</v>
      </c>
      <c r="H188">
        <v>178</v>
      </c>
      <c r="I188">
        <v>1032</v>
      </c>
      <c r="J188">
        <v>0</v>
      </c>
      <c r="K188">
        <v>11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1032</v>
      </c>
      <c r="T188">
        <v>0</v>
      </c>
      <c r="U188">
        <v>0</v>
      </c>
      <c r="V188">
        <v>1032</v>
      </c>
      <c r="W188">
        <v>68</v>
      </c>
      <c r="X188">
        <v>20</v>
      </c>
      <c r="Y188">
        <v>48</v>
      </c>
      <c r="Z188">
        <v>0</v>
      </c>
      <c r="AA188">
        <v>964</v>
      </c>
      <c r="AB188">
        <v>113</v>
      </c>
      <c r="AC188">
        <v>289</v>
      </c>
      <c r="AD188">
        <v>562</v>
      </c>
      <c r="AE188">
        <v>964</v>
      </c>
    </row>
    <row r="189" spans="1:31">
      <c r="A189" t="s">
        <v>51</v>
      </c>
      <c r="B189" t="s">
        <v>1</v>
      </c>
      <c r="C189" t="str">
        <f>"086201"</f>
        <v>086201</v>
      </c>
      <c r="D189" t="s">
        <v>50</v>
      </c>
      <c r="E189">
        <v>49</v>
      </c>
      <c r="F189">
        <v>1464</v>
      </c>
      <c r="G189">
        <v>1120</v>
      </c>
      <c r="H189">
        <v>354</v>
      </c>
      <c r="I189">
        <v>766</v>
      </c>
      <c r="J189">
        <v>0</v>
      </c>
      <c r="K189">
        <v>6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766</v>
      </c>
      <c r="T189">
        <v>0</v>
      </c>
      <c r="U189">
        <v>0</v>
      </c>
      <c r="V189">
        <v>766</v>
      </c>
      <c r="W189">
        <v>34</v>
      </c>
      <c r="X189">
        <v>17</v>
      </c>
      <c r="Y189">
        <v>17</v>
      </c>
      <c r="Z189">
        <v>0</v>
      </c>
      <c r="AA189">
        <v>732</v>
      </c>
      <c r="AB189">
        <v>86</v>
      </c>
      <c r="AC189">
        <v>240</v>
      </c>
      <c r="AD189">
        <v>406</v>
      </c>
      <c r="AE189">
        <v>732</v>
      </c>
    </row>
    <row r="190" spans="1:31">
      <c r="A190" t="s">
        <v>49</v>
      </c>
      <c r="B190" t="s">
        <v>1</v>
      </c>
      <c r="C190" t="str">
        <f>"086201"</f>
        <v>086201</v>
      </c>
      <c r="D190" t="s">
        <v>48</v>
      </c>
      <c r="E190">
        <v>50</v>
      </c>
      <c r="F190">
        <v>1528</v>
      </c>
      <c r="G190">
        <v>1170</v>
      </c>
      <c r="H190">
        <v>250</v>
      </c>
      <c r="I190">
        <v>920</v>
      </c>
      <c r="J190">
        <v>0</v>
      </c>
      <c r="K190">
        <v>6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920</v>
      </c>
      <c r="T190">
        <v>0</v>
      </c>
      <c r="U190">
        <v>0</v>
      </c>
      <c r="V190">
        <v>920</v>
      </c>
      <c r="W190">
        <v>42</v>
      </c>
      <c r="X190">
        <v>14</v>
      </c>
      <c r="Y190">
        <v>28</v>
      </c>
      <c r="Z190">
        <v>0</v>
      </c>
      <c r="AA190">
        <v>878</v>
      </c>
      <c r="AB190">
        <v>75</v>
      </c>
      <c r="AC190">
        <v>295</v>
      </c>
      <c r="AD190">
        <v>508</v>
      </c>
      <c r="AE190">
        <v>878</v>
      </c>
    </row>
    <row r="191" spans="1:31">
      <c r="A191" t="s">
        <v>47</v>
      </c>
      <c r="B191" t="s">
        <v>1</v>
      </c>
      <c r="C191" t="str">
        <f>"086201"</f>
        <v>086201</v>
      </c>
      <c r="D191" t="s">
        <v>46</v>
      </c>
      <c r="E191">
        <v>51</v>
      </c>
      <c r="F191">
        <v>1507</v>
      </c>
      <c r="G191">
        <v>1150</v>
      </c>
      <c r="H191">
        <v>412</v>
      </c>
      <c r="I191">
        <v>738</v>
      </c>
      <c r="J191">
        <v>1</v>
      </c>
      <c r="K191">
        <v>3</v>
      </c>
      <c r="L191">
        <v>11</v>
      </c>
      <c r="M191">
        <v>10</v>
      </c>
      <c r="N191">
        <v>0</v>
      </c>
      <c r="O191">
        <v>0</v>
      </c>
      <c r="P191">
        <v>0</v>
      </c>
      <c r="Q191">
        <v>0</v>
      </c>
      <c r="R191">
        <v>10</v>
      </c>
      <c r="S191">
        <v>746</v>
      </c>
      <c r="T191">
        <v>10</v>
      </c>
      <c r="U191">
        <v>0</v>
      </c>
      <c r="V191">
        <v>746</v>
      </c>
      <c r="W191">
        <v>31</v>
      </c>
      <c r="X191">
        <v>3</v>
      </c>
      <c r="Y191">
        <v>28</v>
      </c>
      <c r="Z191">
        <v>0</v>
      </c>
      <c r="AA191">
        <v>715</v>
      </c>
      <c r="AB191">
        <v>66</v>
      </c>
      <c r="AC191">
        <v>230</v>
      </c>
      <c r="AD191">
        <v>419</v>
      </c>
      <c r="AE191">
        <v>715</v>
      </c>
    </row>
    <row r="192" spans="1:31">
      <c r="A192" t="s">
        <v>45</v>
      </c>
      <c r="B192" t="s">
        <v>1</v>
      </c>
      <c r="C192" t="str">
        <f>"086201"</f>
        <v>086201</v>
      </c>
      <c r="D192" t="s">
        <v>44</v>
      </c>
      <c r="E192">
        <v>52</v>
      </c>
      <c r="F192">
        <v>1257</v>
      </c>
      <c r="G192">
        <v>950</v>
      </c>
      <c r="H192">
        <v>170</v>
      </c>
      <c r="I192">
        <v>780</v>
      </c>
      <c r="J192">
        <v>0</v>
      </c>
      <c r="K192">
        <v>18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780</v>
      </c>
      <c r="T192">
        <v>0</v>
      </c>
      <c r="U192">
        <v>0</v>
      </c>
      <c r="V192">
        <v>780</v>
      </c>
      <c r="W192">
        <v>44</v>
      </c>
      <c r="X192">
        <v>14</v>
      </c>
      <c r="Y192">
        <v>30</v>
      </c>
      <c r="Z192">
        <v>0</v>
      </c>
      <c r="AA192">
        <v>736</v>
      </c>
      <c r="AB192">
        <v>82</v>
      </c>
      <c r="AC192">
        <v>228</v>
      </c>
      <c r="AD192">
        <v>426</v>
      </c>
      <c r="AE192">
        <v>736</v>
      </c>
    </row>
    <row r="193" spans="1:31">
      <c r="A193" t="s">
        <v>43</v>
      </c>
      <c r="B193" t="s">
        <v>1</v>
      </c>
      <c r="C193" t="str">
        <f>"086201"</f>
        <v>086201</v>
      </c>
      <c r="D193" t="s">
        <v>40</v>
      </c>
      <c r="E193">
        <v>53</v>
      </c>
      <c r="F193">
        <v>1448</v>
      </c>
      <c r="G193">
        <v>1110</v>
      </c>
      <c r="H193">
        <v>299</v>
      </c>
      <c r="I193">
        <v>811</v>
      </c>
      <c r="J193">
        <v>0</v>
      </c>
      <c r="K193">
        <v>3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810</v>
      </c>
      <c r="T193">
        <v>0</v>
      </c>
      <c r="U193">
        <v>0</v>
      </c>
      <c r="V193">
        <v>810</v>
      </c>
      <c r="W193">
        <v>41</v>
      </c>
      <c r="X193">
        <v>9</v>
      </c>
      <c r="Y193">
        <v>32</v>
      </c>
      <c r="Z193">
        <v>0</v>
      </c>
      <c r="AA193">
        <v>769</v>
      </c>
      <c r="AB193">
        <v>82</v>
      </c>
      <c r="AC193">
        <v>264</v>
      </c>
      <c r="AD193">
        <v>423</v>
      </c>
      <c r="AE193">
        <v>769</v>
      </c>
    </row>
    <row r="194" spans="1:31">
      <c r="A194" t="s">
        <v>42</v>
      </c>
      <c r="B194" t="s">
        <v>1</v>
      </c>
      <c r="C194" t="str">
        <f>"086201"</f>
        <v>086201</v>
      </c>
      <c r="D194" t="s">
        <v>40</v>
      </c>
      <c r="E194">
        <v>54</v>
      </c>
      <c r="F194">
        <v>1288</v>
      </c>
      <c r="G194">
        <v>989</v>
      </c>
      <c r="H194">
        <v>272</v>
      </c>
      <c r="I194">
        <v>717</v>
      </c>
      <c r="J194">
        <v>1</v>
      </c>
      <c r="K194">
        <v>4</v>
      </c>
      <c r="L194">
        <v>3</v>
      </c>
      <c r="M194">
        <v>3</v>
      </c>
      <c r="N194">
        <v>0</v>
      </c>
      <c r="O194">
        <v>0</v>
      </c>
      <c r="P194">
        <v>0</v>
      </c>
      <c r="Q194">
        <v>0</v>
      </c>
      <c r="R194">
        <v>3</v>
      </c>
      <c r="S194">
        <v>718</v>
      </c>
      <c r="T194">
        <v>3</v>
      </c>
      <c r="U194">
        <v>0</v>
      </c>
      <c r="V194">
        <v>718</v>
      </c>
      <c r="W194">
        <v>34</v>
      </c>
      <c r="X194">
        <v>11</v>
      </c>
      <c r="Y194">
        <v>23</v>
      </c>
      <c r="Z194">
        <v>0</v>
      </c>
      <c r="AA194">
        <v>684</v>
      </c>
      <c r="AB194">
        <v>70</v>
      </c>
      <c r="AC194">
        <v>232</v>
      </c>
      <c r="AD194">
        <v>382</v>
      </c>
      <c r="AE194">
        <v>684</v>
      </c>
    </row>
    <row r="195" spans="1:31">
      <c r="A195" t="s">
        <v>41</v>
      </c>
      <c r="B195" t="s">
        <v>1</v>
      </c>
      <c r="C195" t="str">
        <f>"086201"</f>
        <v>086201</v>
      </c>
      <c r="D195" t="s">
        <v>40</v>
      </c>
      <c r="E195">
        <v>55</v>
      </c>
      <c r="F195">
        <v>1399</v>
      </c>
      <c r="G195">
        <v>1060</v>
      </c>
      <c r="H195">
        <v>206</v>
      </c>
      <c r="I195">
        <v>854</v>
      </c>
      <c r="J195">
        <v>1</v>
      </c>
      <c r="K195">
        <v>6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854</v>
      </c>
      <c r="T195">
        <v>0</v>
      </c>
      <c r="U195">
        <v>0</v>
      </c>
      <c r="V195">
        <v>854</v>
      </c>
      <c r="W195">
        <v>44</v>
      </c>
      <c r="X195">
        <v>24</v>
      </c>
      <c r="Y195">
        <v>20</v>
      </c>
      <c r="Z195">
        <v>0</v>
      </c>
      <c r="AA195">
        <v>810</v>
      </c>
      <c r="AB195">
        <v>74</v>
      </c>
      <c r="AC195">
        <v>231</v>
      </c>
      <c r="AD195">
        <v>505</v>
      </c>
      <c r="AE195">
        <v>810</v>
      </c>
    </row>
    <row r="196" spans="1:31">
      <c r="A196" t="s">
        <v>39</v>
      </c>
      <c r="B196" t="s">
        <v>1</v>
      </c>
      <c r="C196" t="str">
        <f>"086201"</f>
        <v>086201</v>
      </c>
      <c r="D196" t="s">
        <v>38</v>
      </c>
      <c r="E196">
        <v>56</v>
      </c>
      <c r="F196">
        <v>1536</v>
      </c>
      <c r="G196">
        <v>1200</v>
      </c>
      <c r="H196">
        <v>211</v>
      </c>
      <c r="I196">
        <v>989</v>
      </c>
      <c r="J196">
        <v>1</v>
      </c>
      <c r="K196">
        <v>2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988</v>
      </c>
      <c r="T196">
        <v>0</v>
      </c>
      <c r="U196">
        <v>0</v>
      </c>
      <c r="V196">
        <v>988</v>
      </c>
      <c r="W196">
        <v>67</v>
      </c>
      <c r="X196">
        <v>18</v>
      </c>
      <c r="Y196">
        <v>49</v>
      </c>
      <c r="Z196">
        <v>0</v>
      </c>
      <c r="AA196">
        <v>921</v>
      </c>
      <c r="AB196">
        <v>82</v>
      </c>
      <c r="AC196">
        <v>252</v>
      </c>
      <c r="AD196">
        <v>587</v>
      </c>
      <c r="AE196">
        <v>921</v>
      </c>
    </row>
    <row r="197" spans="1:31">
      <c r="A197" t="s">
        <v>37</v>
      </c>
      <c r="B197" t="s">
        <v>1</v>
      </c>
      <c r="C197" t="str">
        <f>"086201"</f>
        <v>086201</v>
      </c>
      <c r="D197" t="s">
        <v>36</v>
      </c>
      <c r="E197">
        <v>57</v>
      </c>
      <c r="F197">
        <v>1224</v>
      </c>
      <c r="G197">
        <v>938</v>
      </c>
      <c r="H197">
        <v>252</v>
      </c>
      <c r="I197">
        <v>686</v>
      </c>
      <c r="J197">
        <v>1</v>
      </c>
      <c r="K197">
        <v>3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686</v>
      </c>
      <c r="T197">
        <v>0</v>
      </c>
      <c r="U197">
        <v>0</v>
      </c>
      <c r="V197">
        <v>686</v>
      </c>
      <c r="W197">
        <v>29</v>
      </c>
      <c r="X197">
        <v>8</v>
      </c>
      <c r="Y197">
        <v>21</v>
      </c>
      <c r="Z197">
        <v>0</v>
      </c>
      <c r="AA197">
        <v>657</v>
      </c>
      <c r="AB197">
        <v>61</v>
      </c>
      <c r="AC197">
        <v>207</v>
      </c>
      <c r="AD197">
        <v>389</v>
      </c>
      <c r="AE197">
        <v>657</v>
      </c>
    </row>
    <row r="198" spans="1:31">
      <c r="A198" t="s">
        <v>35</v>
      </c>
      <c r="B198" t="s">
        <v>1</v>
      </c>
      <c r="C198" t="str">
        <f>"086201"</f>
        <v>086201</v>
      </c>
      <c r="D198" t="s">
        <v>34</v>
      </c>
      <c r="E198">
        <v>58</v>
      </c>
      <c r="F198">
        <v>1596</v>
      </c>
      <c r="G198">
        <v>1210</v>
      </c>
      <c r="H198">
        <v>302</v>
      </c>
      <c r="I198">
        <v>908</v>
      </c>
      <c r="J198">
        <v>0</v>
      </c>
      <c r="K198">
        <v>8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907</v>
      </c>
      <c r="T198">
        <v>0</v>
      </c>
      <c r="U198">
        <v>0</v>
      </c>
      <c r="V198">
        <v>907</v>
      </c>
      <c r="W198">
        <v>44</v>
      </c>
      <c r="X198">
        <v>15</v>
      </c>
      <c r="Y198">
        <v>18</v>
      </c>
      <c r="Z198">
        <v>0</v>
      </c>
      <c r="AA198">
        <v>863</v>
      </c>
      <c r="AB198">
        <v>106</v>
      </c>
      <c r="AC198">
        <v>245</v>
      </c>
      <c r="AD198">
        <v>512</v>
      </c>
      <c r="AE198">
        <v>863</v>
      </c>
    </row>
    <row r="199" spans="1:31">
      <c r="A199" t="s">
        <v>33</v>
      </c>
      <c r="B199" t="s">
        <v>1</v>
      </c>
      <c r="C199" t="str">
        <f>"086201"</f>
        <v>086201</v>
      </c>
      <c r="D199" t="s">
        <v>31</v>
      </c>
      <c r="E199">
        <v>59</v>
      </c>
      <c r="F199">
        <v>1108</v>
      </c>
      <c r="G199">
        <v>1000</v>
      </c>
      <c r="H199">
        <v>288</v>
      </c>
      <c r="I199">
        <v>712</v>
      </c>
      <c r="J199">
        <v>0</v>
      </c>
      <c r="K199">
        <v>6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711</v>
      </c>
      <c r="T199">
        <v>0</v>
      </c>
      <c r="U199">
        <v>2</v>
      </c>
      <c r="V199">
        <v>709</v>
      </c>
      <c r="W199">
        <v>22</v>
      </c>
      <c r="X199">
        <v>6</v>
      </c>
      <c r="Y199">
        <v>16</v>
      </c>
      <c r="Z199">
        <v>0</v>
      </c>
      <c r="AA199">
        <v>687</v>
      </c>
      <c r="AB199">
        <v>65</v>
      </c>
      <c r="AC199">
        <v>182</v>
      </c>
      <c r="AD199">
        <v>440</v>
      </c>
      <c r="AE199">
        <v>687</v>
      </c>
    </row>
    <row r="200" spans="1:31">
      <c r="A200" t="s">
        <v>32</v>
      </c>
      <c r="B200" t="s">
        <v>1</v>
      </c>
      <c r="C200" t="str">
        <f>"086201"</f>
        <v>086201</v>
      </c>
      <c r="D200" t="s">
        <v>31</v>
      </c>
      <c r="E200">
        <v>60</v>
      </c>
      <c r="F200">
        <v>1064</v>
      </c>
      <c r="G200">
        <v>820</v>
      </c>
      <c r="H200">
        <v>228</v>
      </c>
      <c r="I200">
        <v>592</v>
      </c>
      <c r="J200">
        <v>0</v>
      </c>
      <c r="K200">
        <v>3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592</v>
      </c>
      <c r="T200">
        <v>0</v>
      </c>
      <c r="U200">
        <v>0</v>
      </c>
      <c r="V200">
        <v>592</v>
      </c>
      <c r="W200">
        <v>31</v>
      </c>
      <c r="X200">
        <v>9</v>
      </c>
      <c r="Y200">
        <v>22</v>
      </c>
      <c r="Z200">
        <v>0</v>
      </c>
      <c r="AA200">
        <v>561</v>
      </c>
      <c r="AB200">
        <v>83</v>
      </c>
      <c r="AC200">
        <v>166</v>
      </c>
      <c r="AD200">
        <v>312</v>
      </c>
      <c r="AE200">
        <v>561</v>
      </c>
    </row>
    <row r="201" spans="1:31">
      <c r="A201" t="s">
        <v>30</v>
      </c>
      <c r="B201" t="s">
        <v>1</v>
      </c>
      <c r="C201" t="str">
        <f>"086201"</f>
        <v>086201</v>
      </c>
      <c r="D201" t="s">
        <v>29</v>
      </c>
      <c r="E201">
        <v>61</v>
      </c>
      <c r="F201">
        <v>1669</v>
      </c>
      <c r="G201">
        <v>1269</v>
      </c>
      <c r="H201">
        <v>402</v>
      </c>
      <c r="I201">
        <v>867</v>
      </c>
      <c r="J201">
        <v>0</v>
      </c>
      <c r="K201">
        <v>9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867</v>
      </c>
      <c r="T201">
        <v>0</v>
      </c>
      <c r="U201">
        <v>0</v>
      </c>
      <c r="V201">
        <v>867</v>
      </c>
      <c r="W201">
        <v>32</v>
      </c>
      <c r="X201">
        <v>12</v>
      </c>
      <c r="Y201">
        <v>19</v>
      </c>
      <c r="Z201">
        <v>0</v>
      </c>
      <c r="AA201">
        <v>835</v>
      </c>
      <c r="AB201">
        <v>107</v>
      </c>
      <c r="AC201">
        <v>250</v>
      </c>
      <c r="AD201">
        <v>478</v>
      </c>
      <c r="AE201">
        <v>835</v>
      </c>
    </row>
    <row r="202" spans="1:31">
      <c r="A202" t="s">
        <v>28</v>
      </c>
      <c r="B202" t="s">
        <v>1</v>
      </c>
      <c r="C202" t="str">
        <f>"086201"</f>
        <v>086201</v>
      </c>
      <c r="D202" t="s">
        <v>27</v>
      </c>
      <c r="E202">
        <v>62</v>
      </c>
      <c r="F202">
        <v>1582</v>
      </c>
      <c r="G202">
        <v>1210</v>
      </c>
      <c r="H202">
        <v>350</v>
      </c>
      <c r="I202">
        <v>860</v>
      </c>
      <c r="J202">
        <v>0</v>
      </c>
      <c r="K202">
        <v>5</v>
      </c>
      <c r="L202">
        <v>2</v>
      </c>
      <c r="M202">
        <v>2</v>
      </c>
      <c r="N202">
        <v>0</v>
      </c>
      <c r="O202">
        <v>0</v>
      </c>
      <c r="P202">
        <v>0</v>
      </c>
      <c r="Q202">
        <v>0</v>
      </c>
      <c r="R202">
        <v>2</v>
      </c>
      <c r="S202">
        <v>862</v>
      </c>
      <c r="T202">
        <v>2</v>
      </c>
      <c r="U202">
        <v>0</v>
      </c>
      <c r="V202">
        <v>862</v>
      </c>
      <c r="W202">
        <v>42</v>
      </c>
      <c r="X202">
        <v>10</v>
      </c>
      <c r="Y202">
        <v>32</v>
      </c>
      <c r="Z202">
        <v>0</v>
      </c>
      <c r="AA202">
        <v>820</v>
      </c>
      <c r="AB202">
        <v>110</v>
      </c>
      <c r="AC202">
        <v>261</v>
      </c>
      <c r="AD202">
        <v>449</v>
      </c>
      <c r="AE202">
        <v>820</v>
      </c>
    </row>
    <row r="203" spans="1:31">
      <c r="A203" t="s">
        <v>26</v>
      </c>
      <c r="B203" t="s">
        <v>1</v>
      </c>
      <c r="C203" t="str">
        <f>"086201"</f>
        <v>086201</v>
      </c>
      <c r="D203" t="s">
        <v>24</v>
      </c>
      <c r="E203">
        <v>63</v>
      </c>
      <c r="F203">
        <v>1222</v>
      </c>
      <c r="G203">
        <v>940</v>
      </c>
      <c r="H203">
        <v>258</v>
      </c>
      <c r="I203">
        <v>682</v>
      </c>
      <c r="J203">
        <v>0</v>
      </c>
      <c r="K203">
        <v>5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682</v>
      </c>
      <c r="T203">
        <v>0</v>
      </c>
      <c r="U203">
        <v>0</v>
      </c>
      <c r="V203">
        <v>682</v>
      </c>
      <c r="W203">
        <v>32</v>
      </c>
      <c r="X203">
        <v>13</v>
      </c>
      <c r="Y203">
        <v>19</v>
      </c>
      <c r="Z203">
        <v>0</v>
      </c>
      <c r="AA203">
        <v>650</v>
      </c>
      <c r="AB203">
        <v>68</v>
      </c>
      <c r="AC203">
        <v>212</v>
      </c>
      <c r="AD203">
        <v>370</v>
      </c>
      <c r="AE203">
        <v>650</v>
      </c>
    </row>
    <row r="204" spans="1:31">
      <c r="A204" t="s">
        <v>25</v>
      </c>
      <c r="B204" t="s">
        <v>1</v>
      </c>
      <c r="C204" t="str">
        <f>"086201"</f>
        <v>086201</v>
      </c>
      <c r="D204" t="s">
        <v>24</v>
      </c>
      <c r="E204">
        <v>64</v>
      </c>
      <c r="F204">
        <v>1030</v>
      </c>
      <c r="G204">
        <v>790</v>
      </c>
      <c r="H204">
        <v>360</v>
      </c>
      <c r="I204">
        <v>430</v>
      </c>
      <c r="J204">
        <v>1</v>
      </c>
      <c r="K204">
        <v>4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430</v>
      </c>
      <c r="T204">
        <v>0</v>
      </c>
      <c r="U204">
        <v>0</v>
      </c>
      <c r="V204">
        <v>430</v>
      </c>
      <c r="W204">
        <v>20</v>
      </c>
      <c r="X204">
        <v>4</v>
      </c>
      <c r="Y204">
        <v>16</v>
      </c>
      <c r="Z204">
        <v>0</v>
      </c>
      <c r="AA204">
        <v>410</v>
      </c>
      <c r="AB204">
        <v>47</v>
      </c>
      <c r="AC204">
        <v>143</v>
      </c>
      <c r="AD204">
        <v>220</v>
      </c>
      <c r="AE204">
        <v>410</v>
      </c>
    </row>
    <row r="205" spans="1:31">
      <c r="A205" t="s">
        <v>23</v>
      </c>
      <c r="B205" t="s">
        <v>1</v>
      </c>
      <c r="C205" t="str">
        <f>"086201"</f>
        <v>086201</v>
      </c>
      <c r="D205" t="s">
        <v>22</v>
      </c>
      <c r="E205">
        <v>65</v>
      </c>
      <c r="F205">
        <v>1261</v>
      </c>
      <c r="G205">
        <v>960</v>
      </c>
      <c r="H205">
        <v>371</v>
      </c>
      <c r="I205">
        <v>589</v>
      </c>
      <c r="J205">
        <v>0</v>
      </c>
      <c r="K205">
        <v>11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589</v>
      </c>
      <c r="T205">
        <v>0</v>
      </c>
      <c r="U205">
        <v>0</v>
      </c>
      <c r="V205">
        <v>589</v>
      </c>
      <c r="W205">
        <v>39</v>
      </c>
      <c r="X205">
        <v>6</v>
      </c>
      <c r="Y205">
        <v>33</v>
      </c>
      <c r="Z205">
        <v>0</v>
      </c>
      <c r="AA205">
        <v>550</v>
      </c>
      <c r="AB205">
        <v>75</v>
      </c>
      <c r="AC205">
        <v>196</v>
      </c>
      <c r="AD205">
        <v>279</v>
      </c>
      <c r="AE205">
        <v>550</v>
      </c>
    </row>
    <row r="206" spans="1:31">
      <c r="A206" t="s">
        <v>21</v>
      </c>
      <c r="B206" t="s">
        <v>1</v>
      </c>
      <c r="C206" t="str">
        <f>"086201"</f>
        <v>086201</v>
      </c>
      <c r="D206" t="s">
        <v>20</v>
      </c>
      <c r="E206">
        <v>66</v>
      </c>
      <c r="F206">
        <v>1215</v>
      </c>
      <c r="G206">
        <v>920</v>
      </c>
      <c r="H206">
        <v>370</v>
      </c>
      <c r="I206">
        <v>550</v>
      </c>
      <c r="J206">
        <v>0</v>
      </c>
      <c r="K206">
        <v>13</v>
      </c>
      <c r="L206">
        <v>1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550</v>
      </c>
      <c r="T206">
        <v>0</v>
      </c>
      <c r="U206">
        <v>0</v>
      </c>
      <c r="V206">
        <v>550</v>
      </c>
      <c r="W206">
        <v>42</v>
      </c>
      <c r="X206">
        <v>14</v>
      </c>
      <c r="Y206">
        <v>28</v>
      </c>
      <c r="Z206">
        <v>0</v>
      </c>
      <c r="AA206">
        <v>508</v>
      </c>
      <c r="AB206">
        <v>80</v>
      </c>
      <c r="AC206">
        <v>177</v>
      </c>
      <c r="AD206">
        <v>251</v>
      </c>
      <c r="AE206">
        <v>508</v>
      </c>
    </row>
    <row r="207" spans="1:31">
      <c r="A207" t="s">
        <v>19</v>
      </c>
      <c r="B207" t="s">
        <v>1</v>
      </c>
      <c r="C207" t="str">
        <f>"086201"</f>
        <v>086201</v>
      </c>
      <c r="D207" t="s">
        <v>18</v>
      </c>
      <c r="E207">
        <v>67</v>
      </c>
      <c r="F207">
        <v>1080</v>
      </c>
      <c r="G207">
        <v>830</v>
      </c>
      <c r="H207">
        <v>356</v>
      </c>
      <c r="I207">
        <v>474</v>
      </c>
      <c r="J207">
        <v>0</v>
      </c>
      <c r="K207">
        <v>5</v>
      </c>
      <c r="L207">
        <v>1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1</v>
      </c>
      <c r="S207">
        <v>473</v>
      </c>
      <c r="T207">
        <v>1</v>
      </c>
      <c r="U207">
        <v>0</v>
      </c>
      <c r="V207">
        <v>473</v>
      </c>
      <c r="W207">
        <v>34</v>
      </c>
      <c r="X207">
        <v>12</v>
      </c>
      <c r="Y207">
        <v>22</v>
      </c>
      <c r="Z207">
        <v>0</v>
      </c>
      <c r="AA207">
        <v>439</v>
      </c>
      <c r="AB207">
        <v>84</v>
      </c>
      <c r="AC207">
        <v>146</v>
      </c>
      <c r="AD207">
        <v>209</v>
      </c>
      <c r="AE207">
        <v>439</v>
      </c>
    </row>
    <row r="208" spans="1:31">
      <c r="A208" t="s">
        <v>17</v>
      </c>
      <c r="B208" t="s">
        <v>1</v>
      </c>
      <c r="C208" t="str">
        <f>"086201"</f>
        <v>086201</v>
      </c>
      <c r="D208" t="s">
        <v>16</v>
      </c>
      <c r="E208">
        <v>68</v>
      </c>
      <c r="F208">
        <v>1463</v>
      </c>
      <c r="G208">
        <v>1120</v>
      </c>
      <c r="H208">
        <v>555</v>
      </c>
      <c r="I208">
        <v>565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564</v>
      </c>
      <c r="T208">
        <v>0</v>
      </c>
      <c r="U208">
        <v>0</v>
      </c>
      <c r="V208">
        <v>564</v>
      </c>
      <c r="W208">
        <v>43</v>
      </c>
      <c r="X208">
        <v>9</v>
      </c>
      <c r="Y208">
        <v>34</v>
      </c>
      <c r="Z208">
        <v>0</v>
      </c>
      <c r="AA208">
        <v>521</v>
      </c>
      <c r="AB208">
        <v>84</v>
      </c>
      <c r="AC208">
        <v>180</v>
      </c>
      <c r="AD208">
        <v>257</v>
      </c>
      <c r="AE208">
        <v>521</v>
      </c>
    </row>
    <row r="209" spans="1:31">
      <c r="A209" t="s">
        <v>15</v>
      </c>
      <c r="B209" t="s">
        <v>1</v>
      </c>
      <c r="C209" t="str">
        <f>"086201"</f>
        <v>086201</v>
      </c>
      <c r="D209" t="s">
        <v>13</v>
      </c>
      <c r="E209">
        <v>69</v>
      </c>
      <c r="F209">
        <v>1604</v>
      </c>
      <c r="G209">
        <v>1220</v>
      </c>
      <c r="H209">
        <v>335</v>
      </c>
      <c r="I209">
        <v>885</v>
      </c>
      <c r="J209">
        <v>0</v>
      </c>
      <c r="K209">
        <v>10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885</v>
      </c>
      <c r="T209">
        <v>0</v>
      </c>
      <c r="U209">
        <v>0</v>
      </c>
      <c r="V209">
        <v>885</v>
      </c>
      <c r="W209">
        <v>54</v>
      </c>
      <c r="X209">
        <v>12</v>
      </c>
      <c r="Y209">
        <v>25</v>
      </c>
      <c r="Z209">
        <v>0</v>
      </c>
      <c r="AA209">
        <v>831</v>
      </c>
      <c r="AB209">
        <v>86</v>
      </c>
      <c r="AC209">
        <v>245</v>
      </c>
      <c r="AD209">
        <v>500</v>
      </c>
      <c r="AE209">
        <v>831</v>
      </c>
    </row>
    <row r="210" spans="1:31">
      <c r="A210" t="s">
        <v>14</v>
      </c>
      <c r="B210" t="s">
        <v>1</v>
      </c>
      <c r="C210" t="str">
        <f>"086201"</f>
        <v>086201</v>
      </c>
      <c r="D210" t="s">
        <v>13</v>
      </c>
      <c r="E210">
        <v>70</v>
      </c>
      <c r="F210">
        <v>1593</v>
      </c>
      <c r="G210">
        <v>1200</v>
      </c>
      <c r="H210">
        <v>283</v>
      </c>
      <c r="I210">
        <v>917</v>
      </c>
      <c r="J210">
        <v>0</v>
      </c>
      <c r="K210">
        <v>8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917</v>
      </c>
      <c r="T210">
        <v>0</v>
      </c>
      <c r="U210">
        <v>0</v>
      </c>
      <c r="V210">
        <v>917</v>
      </c>
      <c r="W210">
        <v>42</v>
      </c>
      <c r="X210">
        <v>8</v>
      </c>
      <c r="Y210">
        <v>34</v>
      </c>
      <c r="Z210">
        <v>0</v>
      </c>
      <c r="AA210">
        <v>875</v>
      </c>
      <c r="AB210">
        <v>99</v>
      </c>
      <c r="AC210">
        <v>308</v>
      </c>
      <c r="AD210">
        <v>468</v>
      </c>
      <c r="AE210">
        <v>875</v>
      </c>
    </row>
    <row r="211" spans="1:31">
      <c r="A211" t="s">
        <v>12</v>
      </c>
      <c r="B211" t="s">
        <v>1</v>
      </c>
      <c r="C211" t="str">
        <f>"086201"</f>
        <v>086201</v>
      </c>
      <c r="D211" t="s">
        <v>11</v>
      </c>
      <c r="E211">
        <v>71</v>
      </c>
      <c r="F211">
        <v>1797</v>
      </c>
      <c r="G211">
        <v>1379</v>
      </c>
      <c r="H211">
        <v>267</v>
      </c>
      <c r="I211">
        <v>1112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1112</v>
      </c>
      <c r="T211">
        <v>0</v>
      </c>
      <c r="U211">
        <v>0</v>
      </c>
      <c r="V211">
        <v>1112</v>
      </c>
      <c r="W211">
        <v>50</v>
      </c>
      <c r="X211">
        <v>14</v>
      </c>
      <c r="Y211">
        <v>36</v>
      </c>
      <c r="Z211">
        <v>0</v>
      </c>
      <c r="AA211">
        <v>1062</v>
      </c>
      <c r="AB211">
        <v>96</v>
      </c>
      <c r="AC211">
        <v>349</v>
      </c>
      <c r="AD211">
        <v>617</v>
      </c>
      <c r="AE211">
        <v>1062</v>
      </c>
    </row>
    <row r="212" spans="1:31">
      <c r="A212" t="s">
        <v>10</v>
      </c>
      <c r="B212" t="s">
        <v>1</v>
      </c>
      <c r="C212" t="str">
        <f>"086201"</f>
        <v>086201</v>
      </c>
      <c r="D212" t="s">
        <v>9</v>
      </c>
      <c r="E212">
        <v>72</v>
      </c>
      <c r="F212">
        <v>1637</v>
      </c>
      <c r="G212">
        <v>1250</v>
      </c>
      <c r="H212">
        <v>254</v>
      </c>
      <c r="I212">
        <v>996</v>
      </c>
      <c r="J212">
        <v>1</v>
      </c>
      <c r="K212">
        <v>1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996</v>
      </c>
      <c r="T212">
        <v>0</v>
      </c>
      <c r="U212">
        <v>0</v>
      </c>
      <c r="V212">
        <v>996</v>
      </c>
      <c r="W212">
        <v>49</v>
      </c>
      <c r="X212">
        <v>21</v>
      </c>
      <c r="Y212">
        <v>28</v>
      </c>
      <c r="Z212">
        <v>0</v>
      </c>
      <c r="AA212">
        <v>947</v>
      </c>
      <c r="AB212">
        <v>105</v>
      </c>
      <c r="AC212">
        <v>339</v>
      </c>
      <c r="AD212">
        <v>503</v>
      </c>
      <c r="AE212">
        <v>947</v>
      </c>
    </row>
    <row r="213" spans="1:31">
      <c r="A213" t="s">
        <v>8</v>
      </c>
      <c r="B213" t="s">
        <v>1</v>
      </c>
      <c r="C213" t="str">
        <f>"086201"</f>
        <v>086201</v>
      </c>
      <c r="D213" t="s">
        <v>7</v>
      </c>
      <c r="E213">
        <v>73</v>
      </c>
      <c r="F213">
        <v>65</v>
      </c>
      <c r="G213">
        <v>62</v>
      </c>
      <c r="H213">
        <v>32</v>
      </c>
      <c r="I213">
        <v>30</v>
      </c>
      <c r="J213">
        <v>0</v>
      </c>
      <c r="K213">
        <v>1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30</v>
      </c>
      <c r="T213">
        <v>0</v>
      </c>
      <c r="U213">
        <v>0</v>
      </c>
      <c r="V213">
        <v>30</v>
      </c>
      <c r="W213">
        <v>0</v>
      </c>
      <c r="X213">
        <v>0</v>
      </c>
      <c r="Y213">
        <v>0</v>
      </c>
      <c r="Z213">
        <v>0</v>
      </c>
      <c r="AA213">
        <v>30</v>
      </c>
      <c r="AB213">
        <v>4</v>
      </c>
      <c r="AC213">
        <v>10</v>
      </c>
      <c r="AD213">
        <v>16</v>
      </c>
      <c r="AE213">
        <v>30</v>
      </c>
    </row>
    <row r="214" spans="1:31">
      <c r="A214" t="s">
        <v>6</v>
      </c>
      <c r="B214" t="s">
        <v>1</v>
      </c>
      <c r="C214" t="str">
        <f>"086201"</f>
        <v>086201</v>
      </c>
      <c r="D214" t="s">
        <v>5</v>
      </c>
      <c r="E214">
        <v>74</v>
      </c>
      <c r="F214">
        <v>169</v>
      </c>
      <c r="G214">
        <v>174</v>
      </c>
      <c r="H214">
        <v>110</v>
      </c>
      <c r="I214">
        <v>64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64</v>
      </c>
      <c r="T214">
        <v>0</v>
      </c>
      <c r="U214">
        <v>0</v>
      </c>
      <c r="V214">
        <v>64</v>
      </c>
      <c r="W214">
        <v>5</v>
      </c>
      <c r="X214">
        <v>0</v>
      </c>
      <c r="Y214">
        <v>5</v>
      </c>
      <c r="Z214">
        <v>0</v>
      </c>
      <c r="AA214">
        <v>59</v>
      </c>
      <c r="AB214">
        <v>10</v>
      </c>
      <c r="AC214">
        <v>19</v>
      </c>
      <c r="AD214">
        <v>30</v>
      </c>
      <c r="AE214">
        <v>59</v>
      </c>
    </row>
    <row r="215" spans="1:31">
      <c r="A215" t="s">
        <v>4</v>
      </c>
      <c r="B215" t="s">
        <v>1</v>
      </c>
      <c r="C215" t="str">
        <f>"086201"</f>
        <v>086201</v>
      </c>
      <c r="D215" t="s">
        <v>3</v>
      </c>
      <c r="E215">
        <v>75</v>
      </c>
      <c r="F215">
        <v>646</v>
      </c>
      <c r="G215">
        <v>894</v>
      </c>
      <c r="H215">
        <v>719</v>
      </c>
      <c r="I215">
        <v>175</v>
      </c>
      <c r="J215">
        <v>0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175</v>
      </c>
      <c r="T215">
        <v>0</v>
      </c>
      <c r="U215">
        <v>0</v>
      </c>
      <c r="V215">
        <v>175</v>
      </c>
      <c r="W215">
        <v>9</v>
      </c>
      <c r="X215">
        <v>2</v>
      </c>
      <c r="Y215">
        <v>7</v>
      </c>
      <c r="Z215">
        <v>0</v>
      </c>
      <c r="AA215">
        <v>166</v>
      </c>
      <c r="AB215">
        <v>35</v>
      </c>
      <c r="AC215">
        <v>52</v>
      </c>
      <c r="AD215">
        <v>79</v>
      </c>
      <c r="AE215">
        <v>166</v>
      </c>
    </row>
    <row r="216" spans="1:31">
      <c r="A216" t="s">
        <v>2</v>
      </c>
      <c r="B216" t="s">
        <v>1</v>
      </c>
      <c r="C216" t="str">
        <f>"086201"</f>
        <v>086201</v>
      </c>
      <c r="D216" t="s">
        <v>0</v>
      </c>
      <c r="E216">
        <v>76</v>
      </c>
      <c r="F216">
        <v>238</v>
      </c>
      <c r="G216">
        <v>344</v>
      </c>
      <c r="H216">
        <v>246</v>
      </c>
      <c r="I216">
        <v>98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98</v>
      </c>
      <c r="T216">
        <v>0</v>
      </c>
      <c r="U216">
        <v>0</v>
      </c>
      <c r="V216">
        <v>98</v>
      </c>
      <c r="W216">
        <v>4</v>
      </c>
      <c r="X216">
        <v>0</v>
      </c>
      <c r="Y216">
        <v>4</v>
      </c>
      <c r="Z216">
        <v>0</v>
      </c>
      <c r="AA216">
        <v>94</v>
      </c>
      <c r="AB216">
        <v>20</v>
      </c>
      <c r="AC216">
        <v>15</v>
      </c>
      <c r="AD216">
        <v>59</v>
      </c>
      <c r="AE216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KBW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mlb</dc:creator>
  <cp:lastModifiedBy>mlb</cp:lastModifiedBy>
  <dcterms:created xsi:type="dcterms:W3CDTF">2015-11-03T11:29:54Z</dcterms:created>
  <dcterms:modified xsi:type="dcterms:W3CDTF">2015-11-03T11:30:06Z</dcterms:modified>
</cp:coreProperties>
</file>