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</calcChain>
</file>

<file path=xl/sharedStrings.xml><?xml version="1.0" encoding="utf-8"?>
<sst xmlns="http://schemas.openxmlformats.org/spreadsheetml/2006/main" count="803" uniqueCount="476">
  <si>
    <t>Dom Pomocy Społecznej w Kochłowach</t>
  </si>
  <si>
    <t>gm. Ostrzeszów</t>
  </si>
  <si>
    <t>d5e8-62e5-5904-b413-c941-ebc6-cdfc-7b1a</t>
  </si>
  <si>
    <t>Szpital</t>
  </si>
  <si>
    <t>36cb-b84d-8a2e-2bc4-711a-8fd8-5213-6fdc</t>
  </si>
  <si>
    <t>Szkoła Podstawowa</t>
  </si>
  <si>
    <t>a71f-0e50-bad9-5d35-36a4-73c6-c71d-5bc9</t>
  </si>
  <si>
    <t>6681-3222-57fd-9b93-c649-a0a4-57ef-8579</t>
  </si>
  <si>
    <t>bd45-16bb-00e4-596b-84a7-86f7-3cf9-a02d</t>
  </si>
  <si>
    <t>9ed2-d24d-84d0-2321-e487-2e45-867c-a07e</t>
  </si>
  <si>
    <t>b545-a5d4-2908-6c10-dfd9-6912-6be0-6cf8</t>
  </si>
  <si>
    <t>Przedszkole Publiczne</t>
  </si>
  <si>
    <t>f3f9-eb7d-a58b-f5a5-1584-1477-7db8-d378</t>
  </si>
  <si>
    <t>Sala OSP</t>
  </si>
  <si>
    <t>0520-d777-cc25-21fd-dcf5-3df2-a1af-b8b7</t>
  </si>
  <si>
    <t>ef4a-336d-87b6-cf8c-0e9b-fd73-3178-1ff3</t>
  </si>
  <si>
    <t>a2f0-2ac8-4f60-f66e-4a2c-a6d8-bdb9-4319</t>
  </si>
  <si>
    <t>Przedszkole Publiczne Nr 5</t>
  </si>
  <si>
    <t>f7e1-954a-c002-91a2-5dab-cca6-9b61-8a72</t>
  </si>
  <si>
    <t>Przedszkole Publiczne Nr 6</t>
  </si>
  <si>
    <t>5d3d-e652-dd3f-5597-a027-8af9-5c59-9395</t>
  </si>
  <si>
    <t>Gimnazjum Nr 2</t>
  </si>
  <si>
    <t>db96-1f85-9a06-b2fb-e9c4-466f-e1be-aeb1</t>
  </si>
  <si>
    <t>Sala sesyjna Starostwa Powiatowego</t>
  </si>
  <si>
    <t>141e-d489-c2f6-69d7-f7a6-e649-7588-6cbf</t>
  </si>
  <si>
    <t>I Liceum Ogólnokształcące</t>
  </si>
  <si>
    <t>ff7b-8d2f-9520-6c2c-7c54-4fdb-121c-2aa4</t>
  </si>
  <si>
    <t>Zespół Szkół Nr 1</t>
  </si>
  <si>
    <t>8d45-dd95-2cec-6ab4-5a65-d346-9791-eb52</t>
  </si>
  <si>
    <t>Szkoła Podstawowa Nr 1</t>
  </si>
  <si>
    <t>2bd2-b398-a580-61cb-ad88-90ba-de65-2ad7</t>
  </si>
  <si>
    <t>Wiejski Dom Kultury</t>
  </si>
  <si>
    <t>gm. Mikstat</t>
  </si>
  <si>
    <t>badc-d575-4636-860d-127f-b246-5933-8ed3</t>
  </si>
  <si>
    <t xml:space="preserve">Szkoła Podstawowa im. Ludwiki Wawrzyńskiej </t>
  </si>
  <si>
    <t>d3fa-aea8-7f30-b07a-3461-8478-33f8-4269</t>
  </si>
  <si>
    <t>0eae-2f2e-1f8f-9086-e0d6-e3df-7deb-9fda</t>
  </si>
  <si>
    <t>004d-94eb-af8c-ab01-7fdc-8e6f-7075-9d76</t>
  </si>
  <si>
    <t>b166-8fef-4600-1100-1f0b-0457-b378-63a8</t>
  </si>
  <si>
    <t>Świetlica Wiejska</t>
  </si>
  <si>
    <t>0f6a-04a3-5469-31db-dfc4-a7db-6a0a-9a09</t>
  </si>
  <si>
    <t>Publiczne Gimnazjum im. Jana Pawła II</t>
  </si>
  <si>
    <t>b052-9d60-7325-dedc-b850-3c14-6f05-106c</t>
  </si>
  <si>
    <t>Szkoła Podstawowa im. Kardynała Karola Wojtyły</t>
  </si>
  <si>
    <t>gm. Kraszewice</t>
  </si>
  <si>
    <t>bf31-9e1a-d687-4f56-3c38-c21a-2461-a7e1</t>
  </si>
  <si>
    <t>Gimnazjum im. Polskich Olimpijczyków</t>
  </si>
  <si>
    <t>af2a-0b38-ff58-0bfe-44e1-41f6-a21a-6013</t>
  </si>
  <si>
    <t xml:space="preserve">Ochotnicza Straż Pożarna </t>
  </si>
  <si>
    <t>d30f-633b-de1e-26e7-1ccf-a502-39f0-13e6</t>
  </si>
  <si>
    <t>Dom Pomocy Społecznej w Kobylej Górze</t>
  </si>
  <si>
    <t>gm. Kobyla Góra</t>
  </si>
  <si>
    <t>8c7f-0fcb-03fe-3e1d-e54f-6422-61f8-8273</t>
  </si>
  <si>
    <t>budynek komunalny</t>
  </si>
  <si>
    <t>574d-b49c-bfb0-6554-c85b-1d1b-313f-4b78</t>
  </si>
  <si>
    <t>4824-8803-cd67-85bf-ae92-e4fd-660c-031c</t>
  </si>
  <si>
    <t>budynek Szkoły Podstawowej</t>
  </si>
  <si>
    <t>4b44-1370-470c-8cb6-123f-f2cf-2ae3-0d17</t>
  </si>
  <si>
    <t>e3f9-53ce-914f-17f1-2a0c-93e7-ad5c-c17c</t>
  </si>
  <si>
    <t>9b9b-f30a-c859-f9c5-7981-be04-448e-0319</t>
  </si>
  <si>
    <t>fb3f-b345-5ae9-4607-0a8f-1f93-52b9-993e</t>
  </si>
  <si>
    <t>eb99-8745-5a02-218a-439b-74ae-47e5-2655</t>
  </si>
  <si>
    <t>1333-b07b-7999-71b4-73dd-f232-3d4c-efb3</t>
  </si>
  <si>
    <t xml:space="preserve">budynek komunalny </t>
  </si>
  <si>
    <t>06ea-afdf-87fd-4202-3be0-6b87-524f-e656</t>
  </si>
  <si>
    <t>11ef-b6cb-4be2-38a2-11a8-f0e9-3679-42c5</t>
  </si>
  <si>
    <t>30be-c108-56aa-477e-5174-e6b0-dda3-3e0c</t>
  </si>
  <si>
    <t>gm. Grabów nad Prosną</t>
  </si>
  <si>
    <t>cff2-b6f0-bbe9-5f5a-af39-7d97-198c-6f2d</t>
  </si>
  <si>
    <t>Budynek komunalny</t>
  </si>
  <si>
    <t>ca7e-616f-34c5-0bff-5ef9-8593-713b-dea3</t>
  </si>
  <si>
    <t>Dom Strażaka</t>
  </si>
  <si>
    <t>2af4-c105-ab70-8d6c-3773-4fd6-d16e-cbca</t>
  </si>
  <si>
    <t>b49f-f4f1-3f69-03a2-e186-9c48-3d6c-91cf</t>
  </si>
  <si>
    <t>Ochotnicza Straż Pożarna</t>
  </si>
  <si>
    <t>4b81-e0b2-714f-39ab-5627-f1cb-a343-9d69</t>
  </si>
  <si>
    <t>709c-5bcd-2656-c285-a215-6420-5d0b-ccad</t>
  </si>
  <si>
    <t>d9c2-7d3f-b828-fc49-9818-02c4-bca6-9676</t>
  </si>
  <si>
    <t>Dom Pomocy Społecznej</t>
  </si>
  <si>
    <t>b889-a7fc-e34d-3d8c-5125-5609-f00a-a037</t>
  </si>
  <si>
    <t>Gimnazjum</t>
  </si>
  <si>
    <t>e8d4-c54f-03b4-5876-b46b-0cb9-3284-659b</t>
  </si>
  <si>
    <t>Sala Domu Ludowego</t>
  </si>
  <si>
    <t>gm. Doruchów</t>
  </si>
  <si>
    <t>f44b-723e-b7d8-46c6-4762-48f1-e86f-d8ae</t>
  </si>
  <si>
    <t>92df-b2ae-cc6c-fb98-5ec5-c6fc-0cea-5972</t>
  </si>
  <si>
    <t>fbf6-233b-b322-1b9c-4f0f-4732-f1c3-c081</t>
  </si>
  <si>
    <t>Szkoła Podstawowa w Doruchowie</t>
  </si>
  <si>
    <t>620e-7023-0789-30c7-3823-8aee-7cfd-5ac7</t>
  </si>
  <si>
    <t>Gminny Ośrodek Kultury w Doruchowie</t>
  </si>
  <si>
    <t>ee33-bfcc-e250-2b2a-7cd8-771a-ca88-ed90</t>
  </si>
  <si>
    <t>Komunalny budynek po zlikwidowanej Szkole Filialnej w Mielcuchach</t>
  </si>
  <si>
    <t>gm. Czajków</t>
  </si>
  <si>
    <t>1e0d-4880-9a36-4ba3-c1cf-7069-dbcb-315a</t>
  </si>
  <si>
    <t>Gimnazjum w Czajkowie</t>
  </si>
  <si>
    <t>5b49-1013-f2de-0215-38fa-5a3b-3880-69a2</t>
  </si>
  <si>
    <t>Zespół Szkół w Pawłowie, Szkoła Podstawowa</t>
  </si>
  <si>
    <t>gm. Sośnie</t>
  </si>
  <si>
    <t>f302-49e3-7379-04f1-4392-b094-e57c-6532</t>
  </si>
  <si>
    <t>Zespół Szkół w Granowcu</t>
  </si>
  <si>
    <t>2049-7022-7341-a756-1174-f9c3-1ffa-1510</t>
  </si>
  <si>
    <t>Zespół Szkół w Pawłowie</t>
  </si>
  <si>
    <t>cdfa-d31f-d73b-cf4d-83e2-74be-d85b-35e4</t>
  </si>
  <si>
    <t>Zespół Szkół w Cieszynie</t>
  </si>
  <si>
    <t>43dc-98dd-a4fa-c545-0ecd-19c1-8800-34e6</t>
  </si>
  <si>
    <t>2e10-19df-cfcd-697b-aec7-2aab-9c52-a850</t>
  </si>
  <si>
    <t>Zespół Szkół w Sośniach</t>
  </si>
  <si>
    <t>754d-4b22-a412-3e85-9956-c827-b984-8520</t>
  </si>
  <si>
    <t>gm. Sieroszewice</t>
  </si>
  <si>
    <t>649e-9c68-00a9-1f78-71de-ec0d-2322-13ca</t>
  </si>
  <si>
    <t>2b1f-023e-6502-91eb-ef75-4e23-6deb-ee79</t>
  </si>
  <si>
    <t>Zespół Szkół</t>
  </si>
  <si>
    <t>401c-bfcf-73b7-a3c6-6a3f-bf94-26df-fb77</t>
  </si>
  <si>
    <t>341c-4f6f-e05b-5990-324e-2bb9-efb9-39e5</t>
  </si>
  <si>
    <t>0322-833d-8b90-22c5-3a55-3c25-eebf-30d3</t>
  </si>
  <si>
    <t>4a08-2369-c7d9-d85c-ee31-1f2f-1999-01d1</t>
  </si>
  <si>
    <t>6bac-4e69-2a3d-92d3-d619-67e1-7883-9e75</t>
  </si>
  <si>
    <t>a7a7-bd34-0351-e8a5-b98d-65ad-6446-ff7f</t>
  </si>
  <si>
    <t>gm. Raszków</t>
  </si>
  <si>
    <t>91ae-ea70-62bc-8967-8b2f-7299-bcaf-21f6</t>
  </si>
  <si>
    <t xml:space="preserve">Sala Miejsko-Gminnego Ośrodka Pomocy Społecznej </t>
  </si>
  <si>
    <t>a2a8-878a-16ce-1fdb-efd8-3395-0bb6-6772</t>
  </si>
  <si>
    <t>f588-9b26-9b4a-c8aa-75ec-d9c8-73df-c8a7</t>
  </si>
  <si>
    <t>Miejsko-Gminny Ośrodek Kultury</t>
  </si>
  <si>
    <t>c9a7-872b-4002-0ae6-0b07-9f69-fa9f-8856</t>
  </si>
  <si>
    <t>c080-1ced-e6a4-17e0-b0fc-d0c1-fbef-438e</t>
  </si>
  <si>
    <t>0317-47a6-cab7-60de-11f2-7631-cb28-05eb</t>
  </si>
  <si>
    <t>06a9-4288-bf37-2fad-7b6a-1601-cff8-90f7</t>
  </si>
  <si>
    <t>Dom Ludowy</t>
  </si>
  <si>
    <t>gm. Przygodzice</t>
  </si>
  <si>
    <t>5ea0-b54d-6ec0-0778-5181-71cc-fc83-ca1b</t>
  </si>
  <si>
    <t>Nadleśnictwo Antonin</t>
  </si>
  <si>
    <t>d664-9107-c187-495e-1d45-0f38-826a-ade1</t>
  </si>
  <si>
    <t>de9d-c7ea-ac8e-2f0b-12f2-e331-19be-541b</t>
  </si>
  <si>
    <t>Zespół Szkół w Przygodzicach Szkoła Podstawowa w Przygodzicach</t>
  </si>
  <si>
    <t>62ff-ad63-bd2d-346b-9278-c2af-1e67-742e</t>
  </si>
  <si>
    <t>db58-2bef-ee83-3c98-2a39-f105-07e6-f9c3</t>
  </si>
  <si>
    <t>4856-6445-9531-1d60-06f4-2ab3-22a0-e5bb</t>
  </si>
  <si>
    <t>5b37-da83-8700-ea14-dc58-3578-06f7-21b3</t>
  </si>
  <si>
    <t>5abf-c200-6fe7-02b1-9a7a-da18-3eb6-e612</t>
  </si>
  <si>
    <t>Szkoła Podstawowa w Łąkocinach</t>
  </si>
  <si>
    <t>gm. Ostrów Wielkopolski</t>
  </si>
  <si>
    <t>6be5-c04a-c84f-9547-5d41-f6f3-88c0-27b4</t>
  </si>
  <si>
    <t>Przedszkole Publiczne w Czekanowie</t>
  </si>
  <si>
    <t>d6aa-6cca-b9a8-90cd-34c6-acef-92d4-13c7</t>
  </si>
  <si>
    <t>Zespół Szkół w Sobótce</t>
  </si>
  <si>
    <t>0d96-80b3-b081-70a8-6fb3-2ff7-e746-3a57</t>
  </si>
  <si>
    <t xml:space="preserve">Przedszkole Publiczne w Biniewie </t>
  </si>
  <si>
    <t>8101-31de-7e6a-0971-abab-1e89-799a-2642</t>
  </si>
  <si>
    <t>Szkoła Podstawowa w Szczurach</t>
  </si>
  <si>
    <t>04bd-f0d9-c95d-877e-88c5-9621-6a67-f512</t>
  </si>
  <si>
    <t>Zespół Szkół w Lewkowie</t>
  </si>
  <si>
    <t>3b91-d169-2f3f-40cc-fee6-933e-521c-49cf</t>
  </si>
  <si>
    <t xml:space="preserve">Szkoła Podstawowa w Franklinowie </t>
  </si>
  <si>
    <t>de42-31f3-be63-a180-add8-0c49-a6fa-241e</t>
  </si>
  <si>
    <t>Zespół Szkolno-Przedszkolny we Wtórku</t>
  </si>
  <si>
    <t>e6d8-2e45-3d77-cc88-9992-9ba9-5770-5cb2</t>
  </si>
  <si>
    <t xml:space="preserve">Zespół Szkolno-Przedszkolny w Wysocku Wielkim </t>
  </si>
  <si>
    <t>fcee-631b-bc57-34f9-11b5-6626-0ffd-78ab</t>
  </si>
  <si>
    <t>Zespół Szkolno-Przedszkolny w Topoli Małej</t>
  </si>
  <si>
    <t>87ed-b428-8798-b0ed-5c15-9e93-de27-2cf3</t>
  </si>
  <si>
    <t>Zespół Szkół w Gorzycach Wielkich</t>
  </si>
  <si>
    <t>984a-e5ba-9716-6be0-89e6-0bff-73bc-493a</t>
  </si>
  <si>
    <t>Zespół Szkół w Lamkach</t>
  </si>
  <si>
    <t>9f86-09d0-d21a-1010-cd06-9d64-ef40-11af</t>
  </si>
  <si>
    <t>Szkoła Podstawowa w Daniszynie</t>
  </si>
  <si>
    <t>93f5-a7cf-736f-824d-95f7-20c0-212a-cad4</t>
  </si>
  <si>
    <t>Gimnazjum w Wierzbnie</t>
  </si>
  <si>
    <t>gm. Odolanów</t>
  </si>
  <si>
    <t>44fb-847a-d37a-26cd-6aaa-b3f7-42c6-5741</t>
  </si>
  <si>
    <t>Szkoła Filialna w Gliśnicy</t>
  </si>
  <si>
    <t>a4e6-4cdf-ac52-8083-ddb8-cb20-bf49-9640</t>
  </si>
  <si>
    <t xml:space="preserve">Szkoła Podstawowa </t>
  </si>
  <si>
    <t>4ec3-2ab5-d5d5-97c7-8c72-fdd5-5288-8b8b</t>
  </si>
  <si>
    <t>Szkoła Filialna</t>
  </si>
  <si>
    <t>2e6d-0e01-2da0-79d4-6f5f-cab3-2adb-ac0f</t>
  </si>
  <si>
    <t>6f74-7e04-4085-70c5-58fc-3d40-1bbf-3686</t>
  </si>
  <si>
    <t>Gimnazjum w Raczycach</t>
  </si>
  <si>
    <t>ba55-ee9f-9e3b-0d07-04c9-8418-2082-ffc0</t>
  </si>
  <si>
    <t>ab28-bb18-92ae-ec8a-d585-13e8-f356-70b3</t>
  </si>
  <si>
    <t>f6ac-16a8-bcc3-d06e-bdf0-da21-ddbc-d6dc</t>
  </si>
  <si>
    <t>Gimnazjum w Świecy</t>
  </si>
  <si>
    <t>d8f5-7453-03f7-40f4-9601-362c-d672-7c64</t>
  </si>
  <si>
    <t>72cf-b867-8b98-12de-18b2-0639-71a5-d281</t>
  </si>
  <si>
    <t xml:space="preserve">Gimnazjum im. Jana Pawła II </t>
  </si>
  <si>
    <t>9d67-6cfc-346f-53cf-c292-4b4f-916e-b68c</t>
  </si>
  <si>
    <t>Gminno-Miejskie Centrum Pomocy "Wiara-Nadzieja-Miłość"</t>
  </si>
  <si>
    <t>053b-5774-1985-a438-7f57-ff8a-29bc-e2b6</t>
  </si>
  <si>
    <t>Liceum Ogólnokształcące</t>
  </si>
  <si>
    <t>1a17-2ddf-bae9-43bf-06c3-6484-fd87-a277</t>
  </si>
  <si>
    <t>Świetlica Osiedlowa</t>
  </si>
  <si>
    <t>14aa-3104-2512-e87b-f871-06fb-d5cd-179c</t>
  </si>
  <si>
    <t>Przedszkole im. Kubusia Puchatka</t>
  </si>
  <si>
    <t>019d-fa26-1cc0-dab5-eb43-96d7-33f9-6959</t>
  </si>
  <si>
    <t>Dom Kultury</t>
  </si>
  <si>
    <t>3661-f8a9-dccd-5273-4bbd-e142-9c61-712e</t>
  </si>
  <si>
    <t>gm. Nowe Skalmierzyce</t>
  </si>
  <si>
    <t>61b3-6357-bf14-d61a-34e4-d888-4cf7-cead</t>
  </si>
  <si>
    <t>66bd-6975-caf9-b3f1-1b52-6917-6d50-05b1</t>
  </si>
  <si>
    <t>ffab-917c-80c1-3991-9afa-6ef9-be36-d9c1</t>
  </si>
  <si>
    <t>Zespół Szkół w Ociążu</t>
  </si>
  <si>
    <t>7f19-2b38-e3ca-df74-cfd8-eadc-224f-2343</t>
  </si>
  <si>
    <t>e0d3-a0ef-4333-1c5b-6118-3b9a-b9b7-4afc</t>
  </si>
  <si>
    <t>a6fa-7aa7-e511-0ff4-6882-ae9f-ffa8-8af6</t>
  </si>
  <si>
    <t>cd1d-b153-819e-726c-52d1-f5b1-4af9-f5a2</t>
  </si>
  <si>
    <t>e2d6-82b1-afd0-bb1c-c13b-e875-8aeb-4be5</t>
  </si>
  <si>
    <t>5acf-b1ea-a0c0-6c72-f7cc-bd6a-91a0-f2de</t>
  </si>
  <si>
    <t>m. Ostrów Wielkopolski</t>
  </si>
  <si>
    <t>37de-7fe8-9ce9-c6fc-48a7-8165-a023-7e86</t>
  </si>
  <si>
    <t>Areszt Śledczy</t>
  </si>
  <si>
    <t>400e-b680-e746-6d2e-ddf6-1229-73d2-942b</t>
  </si>
  <si>
    <t>Zespół Zakładów Opieki Zdrowotnej</t>
  </si>
  <si>
    <t>8330-d42b-2d6c-7e99-394c-1e94-a8a9-c7f9</t>
  </si>
  <si>
    <t>Przedszkole Nr 7</t>
  </si>
  <si>
    <t>d2f6-1cd2-6d61-562c-6953-9c02-112b-ccda</t>
  </si>
  <si>
    <t>Zespół Szkół Transportowo-Elektrycznych</t>
  </si>
  <si>
    <t>9b1f-96e7-66a0-7534-e237-a970-7f61-68ae</t>
  </si>
  <si>
    <t>Gimnazjum nr 1</t>
  </si>
  <si>
    <t>aa66-7dda-2b27-89e9-0dac-2c15-94c9-6fb9</t>
  </si>
  <si>
    <t>Przedszkole Nr 12</t>
  </si>
  <si>
    <t>71dd-9036-3ed3-38c0-f005-ec09-a168-c3e3</t>
  </si>
  <si>
    <t>Szkoła Podstawowa Nr 11</t>
  </si>
  <si>
    <t>319a-cb91-8c5a-0e07-7f0a-527c-ec72-450a</t>
  </si>
  <si>
    <t>Przedszkole Nr 14</t>
  </si>
  <si>
    <t>06c8-9c38-eccc-fa77-4d52-e13f-1906-91a1</t>
  </si>
  <si>
    <t>Gimnazjum Nr 4</t>
  </si>
  <si>
    <t>13c6-a352-cf5a-7a7b-e795-dd0b-6067-2fe5</t>
  </si>
  <si>
    <t>Hala Sportowa przy Szkole Podstawowej Nr 7</t>
  </si>
  <si>
    <t>ac12-5a7b-99e7-30e0-c93a-9cc5-6c9d-9180</t>
  </si>
  <si>
    <t>Przedszkole Nr 13</t>
  </si>
  <si>
    <t>f600-4e69-d6f6-5b81-5975-3467-7fd5-252d</t>
  </si>
  <si>
    <t>Urząd Skarbowy</t>
  </si>
  <si>
    <t>77c6-4b20-05c6-5084-1c18-b546-f21c-8752</t>
  </si>
  <si>
    <t>Szkoła Podstawowa nr 7 (stołówka-wejście od strony boiska)</t>
  </si>
  <si>
    <t>307d-4f26-460b-492c-303b-f5ea-bf94-feb5</t>
  </si>
  <si>
    <t>Warsztat Terapii Zajęciowej</t>
  </si>
  <si>
    <t>bd22-18b6-ceb0-2f7f-7658-6f96-1968-7ed5</t>
  </si>
  <si>
    <t>Przedszkole Nr 2</t>
  </si>
  <si>
    <t>c16e-60b6-8d2a-1099-b17b-fff5-7a6d-c28e</t>
  </si>
  <si>
    <t>Szkoła Podstawowa Nr 6</t>
  </si>
  <si>
    <t>3e19-d36e-74c5-7c63-aa88-57dc-8b83-a300</t>
  </si>
  <si>
    <t>CAR-LIFT SERVICE Sp. z o.o.</t>
  </si>
  <si>
    <t>ed6a-5998-93b7-319e-a05a-35b4-4a62-6d42</t>
  </si>
  <si>
    <t>Szkoła Podstawowa Nr 13</t>
  </si>
  <si>
    <t>020c-9f7d-fc1b-5a11-e800-692b-e4a8-f830</t>
  </si>
  <si>
    <t>298d-8576-71da-2e8a-ef44-860c-0dc4-49df</t>
  </si>
  <si>
    <t>Przedszkole Nr 15</t>
  </si>
  <si>
    <t>b220-b105-da4a-7e13-639a-7ba2-0bf3-2e9e</t>
  </si>
  <si>
    <t>Ostrowski Zakład Ciepłowniczy S.A.</t>
  </si>
  <si>
    <t>12ea-f176-0fd7-1afe-4b71-1bf5-7fe3-83ef</t>
  </si>
  <si>
    <t>NZOZ ESKULAP S.C. Przychodnia</t>
  </si>
  <si>
    <t>acf5-9379-c4ee-d661-a8d6-50aa-0f85-225a</t>
  </si>
  <si>
    <t>Szkoła Podstawowa Nr 9</t>
  </si>
  <si>
    <t>222e-7d16-be7f-8899-e1f8-3600-d412-6e13</t>
  </si>
  <si>
    <t>Publiczne Gimnazjum im. Papieża Jana Pawła II</t>
  </si>
  <si>
    <t>9bde-199c-6884-3793-99f8-c286-060b-3b62</t>
  </si>
  <si>
    <t>Przedszkole Nr 9</t>
  </si>
  <si>
    <t>4c55-817e-d363-b285-20e4-2c0a-d3f2-8f0f</t>
  </si>
  <si>
    <t>Urząd Dozoru Technicznego Oddział w Ostrowie Wielkopolskim</t>
  </si>
  <si>
    <t>f5f4-950e-bfc9-ab63-f012-424a-db3a-8612</t>
  </si>
  <si>
    <t>Przedszkole Nr 3</t>
  </si>
  <si>
    <t>c1ba-d4e4-4e36-eee4-a34c-6f7b-829f-fb89</t>
  </si>
  <si>
    <t>Przedszkole Nr 1</t>
  </si>
  <si>
    <t>0378-eb83-85a1-2d4c-2370-2cdc-d6ff-67a5</t>
  </si>
  <si>
    <t>Szkoła Podstawowa Nr 5</t>
  </si>
  <si>
    <t>5895-32d2-e539-ad16-a394-1138-c922-cc2a</t>
  </si>
  <si>
    <t>ae4a-80e0-09ef-1730-52ee-fa04-dc4c-7f36</t>
  </si>
  <si>
    <t>Przedszkole Nr 10</t>
  </si>
  <si>
    <t>4e92-2d2a-ed0f-9e24-9084-1035-bfb5-6db2</t>
  </si>
  <si>
    <t>Gimnazjum Nr 3</t>
  </si>
  <si>
    <t>1870-893b-1244-0a8d-23b7-3e67-90cf-2751</t>
  </si>
  <si>
    <t>Zespół Szkół Muzycznych im. Krzysztofa Komedy-Trzcińskiego</t>
  </si>
  <si>
    <t>960a-75fb-921d-3c85-a266-8818-d91b-27f2</t>
  </si>
  <si>
    <t>Niepubliczne Przedszkole "NASZ DOMEK"</t>
  </si>
  <si>
    <t>0692-f629-e22b-b63b-33e0-f0e3-e8c8-03bf</t>
  </si>
  <si>
    <t>Zespół Szkół Sióstr Salezjanek</t>
  </si>
  <si>
    <t>66ed-8a5a-efca-ccd4-7741-ee0c-0793-4867</t>
  </si>
  <si>
    <t>Zespół Szkół Ogólnokształcących</t>
  </si>
  <si>
    <t>c06f-b260-6dd6-be1e-5bbc-c35e-3b22-94f1</t>
  </si>
  <si>
    <t>Powiatowy Urząd Pracy</t>
  </si>
  <si>
    <t>3f55-a615-a7f9-c31d-a236-2fe3-4ea1-10a8</t>
  </si>
  <si>
    <t>3007-2182-59e7-0fe7-3fb1-cb59-7696-3707</t>
  </si>
  <si>
    <t>Szkoła Podstawowa Nr 4</t>
  </si>
  <si>
    <t>a9ed-36f2-b8a5-44b7-2989-99ea-e353-cfbb</t>
  </si>
  <si>
    <t>II Liceum Ogólnokształcące</t>
  </si>
  <si>
    <t>e7f8-12cc-f274-5893-5633-68a2-4a8a-c451</t>
  </si>
  <si>
    <t>Świetlica Powiatowej Stacji Sanitarno-Epidemiologicznej</t>
  </si>
  <si>
    <t>80f8-3745-4b03-eeeb-64e6-3ef2-ff23-4c19</t>
  </si>
  <si>
    <t>gm. Zduny</t>
  </si>
  <si>
    <t>c433-7c0f-c93b-3c2f-9e99-6ce8-ae63-7c34</t>
  </si>
  <si>
    <t>bd76-2f87-a30b-b613-8704-f3bc-99f5-e93e</t>
  </si>
  <si>
    <t>bd7e-10af-c318-cf48-28ed-6073-e989-1094</t>
  </si>
  <si>
    <t>fb48-d4e2-344a-86fa-04a5-7aa3-6c37-9a7e</t>
  </si>
  <si>
    <t>Biblioteka Publiczna Gminy i Miasta Zduny</t>
  </si>
  <si>
    <t>e32f-d3bf-4fa3-7214-2abe-0389-c6c0-6761</t>
  </si>
  <si>
    <t xml:space="preserve">Zespół Szkół Publicznych </t>
  </si>
  <si>
    <t>gm. Rozdrażew</t>
  </si>
  <si>
    <t>5f6d-bfa5-e5df-0e0b-7945-d153-739a-2c74</t>
  </si>
  <si>
    <t xml:space="preserve"> Kółko Rolnicze </t>
  </si>
  <si>
    <t>3d76-299f-2304-b936-0e54-ffc0-e0d3-0c15</t>
  </si>
  <si>
    <t xml:space="preserve">Sala Wiejska </t>
  </si>
  <si>
    <t>85e6-edf1-6b46-8e7e-ee83-e373-d356-fe84</t>
  </si>
  <si>
    <t>Zakład Opiekuńczo-Leczniczy w Krotoszynie</t>
  </si>
  <si>
    <t>gm. Krotoszyn</t>
  </si>
  <si>
    <t>f6e4-8f3c-d2ae-cd2e-05c6-2042-89d0-a350</t>
  </si>
  <si>
    <t>Szpital Powiatowy</t>
  </si>
  <si>
    <t>16f2-2f47-1e2a-c59e-8a8e-195a-7490-0568</t>
  </si>
  <si>
    <t>Szpital Powiatowy im. Marcelego Nenckiego</t>
  </si>
  <si>
    <t>4914-9eb8-bec8-1d27-4782-3274-9f36-bbc3</t>
  </si>
  <si>
    <t>4d49-8a41-8206-f04e-2b56-2647-7e5e-7890</t>
  </si>
  <si>
    <t>0aa5-f7eb-5881-1786-81aa-ac5b-837c-5207</t>
  </si>
  <si>
    <t>15d6-9a0e-2794-5c7e-94f5-fd86-720c-1a1a</t>
  </si>
  <si>
    <t>09f6-9654-037a-a803-bf25-5da3-97ea-42a2</t>
  </si>
  <si>
    <t>d912-f209-9129-b1ed-6b45-abc3-5a91-817c</t>
  </si>
  <si>
    <t>dc9a-0811-d33f-b033-bfa3-fd69-fbec-6504</t>
  </si>
  <si>
    <t>Zespół Szkół Specjalnych (budynek szkoły)</t>
  </si>
  <si>
    <t>4e5a-a242-3c4b-b08b-e23a-7bde-4f9b-bc2a</t>
  </si>
  <si>
    <t>424a-6b60-a0ef-2ec6-c6fc-bba8-2eb4-8efb</t>
  </si>
  <si>
    <t>Środowiskowy Dom Samopomocy (była Szkoła Rolnicza)</t>
  </si>
  <si>
    <t>eaec-e76c-629f-7855-b6eb-ec1c-33b9-e4c5</t>
  </si>
  <si>
    <t>Zespół Szkół Specjalnych (budynek byłego internatu)</t>
  </si>
  <si>
    <t>7e73-4692-0204-725e-63be-5445-d88a-c116</t>
  </si>
  <si>
    <t xml:space="preserve">Zespół Szkół Nr 3 </t>
  </si>
  <si>
    <t>764d-896f-81b4-9ba5-3414-2ce2-8c90-493f</t>
  </si>
  <si>
    <t>Krotoszyńska Biblioteka Publiczna (czytelnia)</t>
  </si>
  <si>
    <t>176b-ba89-e2ee-32d5-a6cd-cfea-3709-9785</t>
  </si>
  <si>
    <t>Muzeum Regionalne im. Hieronima Ławniczaka (budynek poklasztorny)</t>
  </si>
  <si>
    <t>347e-08c7-02d3-0ccf-a304-e318-8573-ce28</t>
  </si>
  <si>
    <t>Zespół Szkół Ponadgimnazjalnych Nr 1 (stołówka)</t>
  </si>
  <si>
    <t>9c48-456e-8a37-b551-cb41-51b5-a3f9-8bdf</t>
  </si>
  <si>
    <t>Zespół Szkół Ponadgimnazjalnych Nr 1 (klub)</t>
  </si>
  <si>
    <t>920a-10d0-d6dd-fd2b-7e0f-5a0b-34df-a65b</t>
  </si>
  <si>
    <t>Krotoszyńska Biblioteka Publiczna (sala prelekcyjna)</t>
  </si>
  <si>
    <t>02ad-ea25-3026-b55b-23a9-2c5f-6543-a199</t>
  </si>
  <si>
    <t>59d2-6457-a630-5304-e856-b7ce-1198-3350</t>
  </si>
  <si>
    <t>Szkoła Podstawowa Nr 8</t>
  </si>
  <si>
    <t>13aa-bd78-e805-08e9-7864-217f-4f68-1ef7</t>
  </si>
  <si>
    <t>Przedszkole Nr 7 z Oddziałami Integracyjnymi</t>
  </si>
  <si>
    <t>2439-ed0a-7aa5-0e62-0a1c-e1f8-d540-635f</t>
  </si>
  <si>
    <t>Zespół Szkół Nr 1 z Oddziałami Integracyjnymi (sala nr 1)</t>
  </si>
  <si>
    <t>3dcc-f193-2373-4b8f-46d5-32c8-b6e3-e4d6</t>
  </si>
  <si>
    <t>Zespół Szkół Nr 1 z Oddziałami Integracyjnymi (świetlica)</t>
  </si>
  <si>
    <t>f70d-c087-68d9-ee60-b371-101d-c067-1d17</t>
  </si>
  <si>
    <t>gm. Koźmin Wielkopolski</t>
  </si>
  <si>
    <t>7b51-39d6-d9f7-6064-9752-e9d0-a6bb-d090</t>
  </si>
  <si>
    <t>85e9-5a3d-f065-946b-0234-9265-2819-9a41</t>
  </si>
  <si>
    <t>Specjalny Ośrodek Szkolno-Wychowawczy</t>
  </si>
  <si>
    <t>703d-b956-a811-264d-d3e0-acf9-8fdb-e25b</t>
  </si>
  <si>
    <t>f2f0-968e-9c7a-3d78-4952-96d9-86a9-b991</t>
  </si>
  <si>
    <t>49b5-0d55-4838-a387-cac4-6d5d-8b5c-d79b</t>
  </si>
  <si>
    <t>f2ef-402c-687d-365b-d52d-1134-7d00-c1db</t>
  </si>
  <si>
    <t>Szkoła Podstawowa Nr 3</t>
  </si>
  <si>
    <t>44e6-caaa-fcd5-067f-b53e-cd20-979f-e198</t>
  </si>
  <si>
    <t>Dom Parafialny</t>
  </si>
  <si>
    <t>2bfb-6538-6b15-a298-687c-1b62-db89-6824</t>
  </si>
  <si>
    <t>gm. Kobylin</t>
  </si>
  <si>
    <t>ad1d-a90e-37c5-f13c-0632-c33c-9a50-df03</t>
  </si>
  <si>
    <t>0ba6-10c1-06d9-ef44-8fbb-3a00-4333-0d2b</t>
  </si>
  <si>
    <t>6ad0-4fa7-e87a-3dd6-05c9-24b6-4a4c-e943</t>
  </si>
  <si>
    <t>efd7-8820-1813-280b-e0d0-7740-4f75-5591</t>
  </si>
  <si>
    <t>a863-8b52-64ea-249e-e5c9-8ca8-697d-2b27</t>
  </si>
  <si>
    <t>Remiza Ochotniczej Straży Pożarnej</t>
  </si>
  <si>
    <t>0c46-cb0b-1087-6412-f7f7-89e2-ec9e-d9f9</t>
  </si>
  <si>
    <t>Zespół Szkoła Podstawowa im. Juliana Tuwima i Przedszkole</t>
  </si>
  <si>
    <t>2d08-2645-826c-61b8-2258-b2e2-39db-9473</t>
  </si>
  <si>
    <t>Sala szkolna</t>
  </si>
  <si>
    <t>8106-c021-78d0-2cad-799c-4a35-d414-79cc</t>
  </si>
  <si>
    <t>Zespół Szkół Publicznych w Sulmierzycach</t>
  </si>
  <si>
    <t>m. Sulmierzyce</t>
  </si>
  <si>
    <t>ced5-92f2-37ca-7572-c908-9e42-ea2e-b67c</t>
  </si>
  <si>
    <t xml:space="preserve">Dom Ludowy w Wodzicznie </t>
  </si>
  <si>
    <t>gm. Trzcinica</t>
  </si>
  <si>
    <t>fc55-1d62-f390-8e87-f891-c75b-7f73-7211</t>
  </si>
  <si>
    <t>Dom Ludowy w Laskach</t>
  </si>
  <si>
    <t>b7f9-6dea-b9e3-5d10-d2ab-53f4-ba17-48ad</t>
  </si>
  <si>
    <t>Dom Ludowy w Trzcinicy</t>
  </si>
  <si>
    <t>2b90-e2f3-5921-9553-5587-e371-bf9c-02ae</t>
  </si>
  <si>
    <t>gm. Rychtal</t>
  </si>
  <si>
    <t>0961-9a40-f61d-cd56-845e-ae1d-9fe5-551d</t>
  </si>
  <si>
    <t>ba6e-770c-bdfd-6e87-d364-f1ff-11c1-c313</t>
  </si>
  <si>
    <t>16f9-ae72-6252-ef58-1fa0-25c4-2b60-9afe</t>
  </si>
  <si>
    <t>Świetlica Środowiskowa</t>
  </si>
  <si>
    <t>321e-29e5-1ee8-4eca-f6e0-62ee-44e7-7491</t>
  </si>
  <si>
    <t>Zespół Szkół w Trębaczowie, Oddział Przedszkolny w Miechowie</t>
  </si>
  <si>
    <t>gm. Perzów</t>
  </si>
  <si>
    <t>e6b3-316e-497c-0c24-d432-53c9-3500-e974</t>
  </si>
  <si>
    <t>Zespół Szkół w Trębaczowie</t>
  </si>
  <si>
    <t>3145-935e-14e0-fc78-a403-fdec-b229-c195</t>
  </si>
  <si>
    <t>Zespół Szkół w Perzowie</t>
  </si>
  <si>
    <t>1485-3258-6440-fb2d-c488-afa2-c4a4-c135</t>
  </si>
  <si>
    <t>gm. Łęka Opatowska</t>
  </si>
  <si>
    <t>3cb3-f2a9-046d-85c9-744b-938e-36f2-023b</t>
  </si>
  <si>
    <t>2b9a-375c-d863-d819-6c0c-5f02-893b-6916</t>
  </si>
  <si>
    <t>Urząd Gminy</t>
  </si>
  <si>
    <t>b3c5-5bea-979e-8774-c75a-4d9f-f531-ce10</t>
  </si>
  <si>
    <t>gm. Kępno</t>
  </si>
  <si>
    <t>1485-95e9-8bf4-59a5-0b4d-3a6d-d743-2c46</t>
  </si>
  <si>
    <t>Szpital Samodzielnego Publicznego Zakładu Opieki Zdrowotnej w Kępnie</t>
  </si>
  <si>
    <t>6603-f4b5-5724-9af4-689d-c1d0-3a74-a97b</t>
  </si>
  <si>
    <t>6114-940c-f7b3-4c8a-10c1-6dbb-a262-104d</t>
  </si>
  <si>
    <t>ef16-819c-4cf1-bbfd-35b5-1534-cfd2-7b83</t>
  </si>
  <si>
    <t>aa12-b135-1674-cfff-2408-be9c-bdff-1b1f</t>
  </si>
  <si>
    <t>c0ff-0e88-61f9-205a-1179-c509-3987-dccf</t>
  </si>
  <si>
    <t>a3da-7c61-c444-077b-94f5-3925-f13c-186f</t>
  </si>
  <si>
    <t>d0db-b06d-7c81-e009-6441-85e0-ee5d-f561</t>
  </si>
  <si>
    <t>0037-062f-b6c7-bc82-e5ce-08cc-7999-cbbb</t>
  </si>
  <si>
    <t>62b4-5fd5-56e9-0e42-a63f-f96c-e48f-fc11</t>
  </si>
  <si>
    <t>1b0c-5962-2878-3528-5d6e-a6dd-b7ca-b553</t>
  </si>
  <si>
    <t>Przedszkole Samorządowe Nr 4</t>
  </si>
  <si>
    <t>5900-cac5-44ac-352f-4998-602f-6a6a-5ec2</t>
  </si>
  <si>
    <t>Gimnazjum Nr 1</t>
  </si>
  <si>
    <t>69f6-e992-053a-c28b-96c6-883c-e81d-a87d</t>
  </si>
  <si>
    <t>Urząd Miasta i Gminy</t>
  </si>
  <si>
    <t>fb79-0f96-45d6-4d2c-f8b8-da85-4ee6-d61f</t>
  </si>
  <si>
    <t>97cf-3705-d0dd-83a9-5931-5634-588e-b0b7</t>
  </si>
  <si>
    <t>Przedszkole Samorządowe Nr 5</t>
  </si>
  <si>
    <t>097e-f591-ce26-9ab5-2f1c-2e7b-3a84-7c60</t>
  </si>
  <si>
    <t>Świetlica Spółdzielni Mieszkaniowej</t>
  </si>
  <si>
    <t>df50-677f-6bdf-11ac-83e1-a649-cfaf-1d4e</t>
  </si>
  <si>
    <t xml:space="preserve">Dom Ludowy </t>
  </si>
  <si>
    <t>gm. Bralin</t>
  </si>
  <si>
    <t>6e86-d94c-c168-51b6-4736-d043-8b47-12f1</t>
  </si>
  <si>
    <t>71f3-684e-aebe-fbcb-7d8b-72d6-27cd-d0a1</t>
  </si>
  <si>
    <t>c8d3-1fb7-7216-ced5-2eee-b26c-6a72-8b9d</t>
  </si>
  <si>
    <t>3f3d-bc1b-e225-c36a-2411-b956-7fda-6bf2</t>
  </si>
  <si>
    <t>Zespół Szkół im. Ks. Michała Przywary i Rodziny Salomonów</t>
  </si>
  <si>
    <t>ac9d-3040-c7e1-a776-6c88-bf5b-3798-65d8</t>
  </si>
  <si>
    <t>Szkoła Podstawowa im. Mikołaja Kopernika</t>
  </si>
  <si>
    <t>e81e-8fab-143f-0c46-0f1f-038a-5bac-e2b4</t>
  </si>
  <si>
    <t>Przedszkole "Kwiaty Polskie"</t>
  </si>
  <si>
    <t>7e61-e299-f62c-71b6-0f24-2e01-3b74-b571</t>
  </si>
  <si>
    <t>Zespół Szkół w Łęce Mroczeńskiej, Szkoła Podstawowa w Łęce Mroczeńskiej</t>
  </si>
  <si>
    <t>gm. Baranów</t>
  </si>
  <si>
    <t>f7be-b3c6-3830-be70-d45c-bbdf-0dc3-24fa</t>
  </si>
  <si>
    <t>Zespół Szkół w Słupi pod Kępnem</t>
  </si>
  <si>
    <t>fcd9-36aa-6f6b-63cc-826e-5921-1fe6-3f95</t>
  </si>
  <si>
    <t>Gimnazjum im. Jana Pawła II w Mroczeniu</t>
  </si>
  <si>
    <t>26c4-5d3b-31b7-dd74-a45f-4d6e-fb26-9b0d</t>
  </si>
  <si>
    <t>Szkoła Podstawowa w Grębaninie</t>
  </si>
  <si>
    <t>29e6-7f85-359b-a27b-5279-3478-337e-320c</t>
  </si>
  <si>
    <t>Zespół Szkół w Donaborowie, Szkoła Podstawowa w Donaborowie</t>
  </si>
  <si>
    <t>f852-20e7-629c-b5fb-ac8b-c994-488d-26e7</t>
  </si>
  <si>
    <t>Zespół Szkół im. Powstańców Wielkopolskich w Baranowie, Publiczne Przedszkole Samorządowe w Baranowie</t>
  </si>
  <si>
    <t>6f84-4b86-2ce1-f692-34a5-90d6-1d25-8282</t>
  </si>
  <si>
    <t>Razem</t>
  </si>
  <si>
    <t>Alojzy Ignacy MOTYLEWSKI</t>
  </si>
  <si>
    <t>Łukasz MIKOŁAJCZYK</t>
  </si>
  <si>
    <t>Przemysław Walenty KRYSZTOFIAK</t>
  </si>
  <si>
    <t>Paweł Zygmunt BŁASZCZYK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</si>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</sst>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2">
    <font>
      <sz val="11"/>
      <color theme="1"/>
      <name val="Times New Roman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1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8"/>
  <sheetViews>
    <sheetView tabSelected="1" workbookViewId="0"/>
  </sheetViews>
  <sheetFormatPr defaultRowHeight="15"/>
  <sheetData>
    <row r="1" spans="1:32" s="1" customFormat="1">
      <c r="A1" s="1" t="s">
        <v>475</v>
      </c>
      <c r="B1" s="1" t="s">
        <v>474</v>
      </c>
      <c r="C1" s="1" t="s">
        <v>473</v>
      </c>
      <c r="D1" s="1" t="s">
        <v>472</v>
      </c>
      <c r="E1" s="1" t="s">
        <v>471</v>
      </c>
      <c r="F1" s="1" t="s">
        <v>470</v>
      </c>
      <c r="G1" s="1" t="s">
        <v>469</v>
      </c>
      <c r="H1" s="1" t="s">
        <v>468</v>
      </c>
      <c r="I1" s="1" t="s">
        <v>467</v>
      </c>
      <c r="J1" s="1" t="s">
        <v>466</v>
      </c>
      <c r="K1" s="1" t="s">
        <v>465</v>
      </c>
      <c r="L1" s="1" t="s">
        <v>464</v>
      </c>
      <c r="M1" s="1" t="s">
        <v>463</v>
      </c>
      <c r="N1" s="1" t="s">
        <v>462</v>
      </c>
      <c r="O1" s="1" t="s">
        <v>461</v>
      </c>
      <c r="P1" s="1" t="s">
        <v>460</v>
      </c>
      <c r="Q1" s="1" t="s">
        <v>459</v>
      </c>
      <c r="R1" s="1" t="s">
        <v>458</v>
      </c>
      <c r="S1" s="1" t="s">
        <v>457</v>
      </c>
      <c r="T1" s="1" t="s">
        <v>456</v>
      </c>
      <c r="U1" s="1" t="s">
        <v>455</v>
      </c>
      <c r="V1" s="1" t="s">
        <v>454</v>
      </c>
      <c r="W1" s="1" t="s">
        <v>453</v>
      </c>
      <c r="X1" s="1" t="s">
        <v>452</v>
      </c>
      <c r="Y1" s="1" t="s">
        <v>451</v>
      </c>
      <c r="Z1" s="1" t="s">
        <v>450</v>
      </c>
      <c r="AA1" s="1" t="s">
        <v>449</v>
      </c>
      <c r="AB1" s="1" t="s">
        <v>448</v>
      </c>
      <c r="AC1" s="1" t="s">
        <v>447</v>
      </c>
      <c r="AD1" s="1" t="s">
        <v>446</v>
      </c>
      <c r="AE1" s="1" t="s">
        <v>445</v>
      </c>
      <c r="AF1" s="1" t="s">
        <v>444</v>
      </c>
    </row>
    <row r="2" spans="1:32" s="1" customFormat="1">
      <c r="A2" s="1" t="s">
        <v>443</v>
      </c>
      <c r="B2" s="1" t="s">
        <v>432</v>
      </c>
      <c r="C2" s="1" t="str">
        <f>"300801"</f>
        <v>300801</v>
      </c>
      <c r="D2" s="1" t="s">
        <v>442</v>
      </c>
      <c r="E2" s="1">
        <v>1</v>
      </c>
      <c r="F2" s="1">
        <v>1586</v>
      </c>
      <c r="G2" s="1">
        <v>1210</v>
      </c>
      <c r="H2" s="1">
        <v>286</v>
      </c>
      <c r="I2" s="1">
        <v>924</v>
      </c>
      <c r="J2" s="1">
        <v>1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924</v>
      </c>
      <c r="T2" s="1">
        <v>0</v>
      </c>
      <c r="U2" s="1">
        <v>0</v>
      </c>
      <c r="V2" s="1">
        <v>924</v>
      </c>
      <c r="W2" s="1">
        <v>41</v>
      </c>
      <c r="X2" s="1">
        <v>7</v>
      </c>
      <c r="Y2" s="1">
        <v>34</v>
      </c>
      <c r="Z2" s="1">
        <v>0</v>
      </c>
      <c r="AA2" s="1">
        <v>883</v>
      </c>
      <c r="AB2" s="1">
        <v>165</v>
      </c>
      <c r="AC2" s="1">
        <v>366</v>
      </c>
      <c r="AD2" s="1">
        <v>293</v>
      </c>
      <c r="AE2" s="1">
        <v>59</v>
      </c>
      <c r="AF2" s="1">
        <v>883</v>
      </c>
    </row>
    <row r="3" spans="1:32" s="1" customFormat="1">
      <c r="A3" s="1" t="s">
        <v>441</v>
      </c>
      <c r="B3" s="1" t="s">
        <v>432</v>
      </c>
      <c r="C3" s="1" t="str">
        <f>"300801"</f>
        <v>300801</v>
      </c>
      <c r="D3" s="1" t="s">
        <v>440</v>
      </c>
      <c r="E3" s="1">
        <v>2</v>
      </c>
      <c r="F3" s="1">
        <v>819</v>
      </c>
      <c r="G3" s="1">
        <v>620</v>
      </c>
      <c r="H3" s="1">
        <v>236</v>
      </c>
      <c r="I3" s="1">
        <v>384</v>
      </c>
      <c r="J3" s="1">
        <v>0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384</v>
      </c>
      <c r="T3" s="1">
        <v>0</v>
      </c>
      <c r="U3" s="1">
        <v>0</v>
      </c>
      <c r="V3" s="1">
        <v>384</v>
      </c>
      <c r="W3" s="1">
        <v>27</v>
      </c>
      <c r="X3" s="1">
        <v>3</v>
      </c>
      <c r="Y3" s="1">
        <v>24</v>
      </c>
      <c r="Z3" s="1">
        <v>0</v>
      </c>
      <c r="AA3" s="1">
        <v>357</v>
      </c>
      <c r="AB3" s="1">
        <v>138</v>
      </c>
      <c r="AC3" s="1">
        <v>65</v>
      </c>
      <c r="AD3" s="1">
        <v>137</v>
      </c>
      <c r="AE3" s="1">
        <v>17</v>
      </c>
      <c r="AF3" s="1">
        <v>357</v>
      </c>
    </row>
    <row r="4" spans="1:32" s="1" customFormat="1">
      <c r="A4" s="1" t="s">
        <v>439</v>
      </c>
      <c r="B4" s="1" t="s">
        <v>432</v>
      </c>
      <c r="C4" s="1" t="str">
        <f>"300801"</f>
        <v>300801</v>
      </c>
      <c r="D4" s="1" t="s">
        <v>438</v>
      </c>
      <c r="E4" s="1">
        <v>3</v>
      </c>
      <c r="F4" s="1">
        <v>665</v>
      </c>
      <c r="G4" s="1">
        <v>500</v>
      </c>
      <c r="H4" s="1">
        <v>191</v>
      </c>
      <c r="I4" s="1">
        <v>309</v>
      </c>
      <c r="J4" s="1">
        <v>0</v>
      </c>
      <c r="K4" s="1">
        <v>6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309</v>
      </c>
      <c r="T4" s="1">
        <v>0</v>
      </c>
      <c r="U4" s="1">
        <v>0</v>
      </c>
      <c r="V4" s="1">
        <v>309</v>
      </c>
      <c r="W4" s="1">
        <v>15</v>
      </c>
      <c r="X4" s="1">
        <v>2</v>
      </c>
      <c r="Y4" s="1">
        <v>13</v>
      </c>
      <c r="Z4" s="1">
        <v>0</v>
      </c>
      <c r="AA4" s="1">
        <v>294</v>
      </c>
      <c r="AB4" s="1">
        <v>72</v>
      </c>
      <c r="AC4" s="1">
        <v>68</v>
      </c>
      <c r="AD4" s="1">
        <v>137</v>
      </c>
      <c r="AE4" s="1">
        <v>17</v>
      </c>
      <c r="AF4" s="1">
        <v>294</v>
      </c>
    </row>
    <row r="5" spans="1:32" s="1" customFormat="1">
      <c r="A5" s="1" t="s">
        <v>437</v>
      </c>
      <c r="B5" s="1" t="s">
        <v>432</v>
      </c>
      <c r="C5" s="1" t="str">
        <f>"300801"</f>
        <v>300801</v>
      </c>
      <c r="D5" s="1" t="s">
        <v>436</v>
      </c>
      <c r="E5" s="1">
        <v>4</v>
      </c>
      <c r="F5" s="1">
        <v>1247</v>
      </c>
      <c r="G5" s="1">
        <v>950</v>
      </c>
      <c r="H5" s="1">
        <v>293</v>
      </c>
      <c r="I5" s="1">
        <v>657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657</v>
      </c>
      <c r="T5" s="1">
        <v>0</v>
      </c>
      <c r="U5" s="1">
        <v>0</v>
      </c>
      <c r="V5" s="1">
        <v>657</v>
      </c>
      <c r="W5" s="1">
        <v>27</v>
      </c>
      <c r="X5" s="1">
        <v>3</v>
      </c>
      <c r="Y5" s="1">
        <v>24</v>
      </c>
      <c r="Z5" s="1">
        <v>0</v>
      </c>
      <c r="AA5" s="1">
        <v>630</v>
      </c>
      <c r="AB5" s="1">
        <v>162</v>
      </c>
      <c r="AC5" s="1">
        <v>181</v>
      </c>
      <c r="AD5" s="1">
        <v>251</v>
      </c>
      <c r="AE5" s="1">
        <v>36</v>
      </c>
      <c r="AF5" s="1">
        <v>630</v>
      </c>
    </row>
    <row r="6" spans="1:32" s="1" customFormat="1">
      <c r="A6" s="1" t="s">
        <v>435</v>
      </c>
      <c r="B6" s="1" t="s">
        <v>432</v>
      </c>
      <c r="C6" s="1" t="str">
        <f>"300801"</f>
        <v>300801</v>
      </c>
      <c r="D6" s="1" t="s">
        <v>434</v>
      </c>
      <c r="E6" s="1">
        <v>5</v>
      </c>
      <c r="F6" s="1">
        <v>1120</v>
      </c>
      <c r="G6" s="1">
        <v>850</v>
      </c>
      <c r="H6" s="1">
        <v>347</v>
      </c>
      <c r="I6" s="1">
        <v>503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503</v>
      </c>
      <c r="T6" s="1">
        <v>0</v>
      </c>
      <c r="U6" s="1">
        <v>0</v>
      </c>
      <c r="V6" s="1">
        <v>503</v>
      </c>
      <c r="W6" s="1">
        <v>34</v>
      </c>
      <c r="X6" s="1">
        <v>2</v>
      </c>
      <c r="Y6" s="1">
        <v>32</v>
      </c>
      <c r="Z6" s="1">
        <v>0</v>
      </c>
      <c r="AA6" s="1">
        <v>469</v>
      </c>
      <c r="AB6" s="1">
        <v>143</v>
      </c>
      <c r="AC6" s="1">
        <v>108</v>
      </c>
      <c r="AD6" s="1">
        <v>180</v>
      </c>
      <c r="AE6" s="1">
        <v>38</v>
      </c>
      <c r="AF6" s="1">
        <v>469</v>
      </c>
    </row>
    <row r="7" spans="1:32" s="1" customFormat="1">
      <c r="A7" s="1" t="s">
        <v>433</v>
      </c>
      <c r="B7" s="1" t="s">
        <v>432</v>
      </c>
      <c r="C7" s="1" t="str">
        <f>"300801"</f>
        <v>300801</v>
      </c>
      <c r="D7" s="1" t="s">
        <v>431</v>
      </c>
      <c r="E7" s="1">
        <v>6</v>
      </c>
      <c r="F7" s="1">
        <v>693</v>
      </c>
      <c r="G7" s="1">
        <v>530</v>
      </c>
      <c r="H7" s="1">
        <v>190</v>
      </c>
      <c r="I7" s="1">
        <v>340</v>
      </c>
      <c r="J7" s="1">
        <v>0</v>
      </c>
      <c r="K7" s="1">
        <v>2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340</v>
      </c>
      <c r="T7" s="1">
        <v>0</v>
      </c>
      <c r="U7" s="1">
        <v>0</v>
      </c>
      <c r="V7" s="1">
        <v>340</v>
      </c>
      <c r="W7" s="1">
        <v>25</v>
      </c>
      <c r="X7" s="1">
        <v>2</v>
      </c>
      <c r="Y7" s="1">
        <v>23</v>
      </c>
      <c r="Z7" s="1">
        <v>0</v>
      </c>
      <c r="AA7" s="1">
        <v>315</v>
      </c>
      <c r="AB7" s="1">
        <v>85</v>
      </c>
      <c r="AC7" s="1">
        <v>50</v>
      </c>
      <c r="AD7" s="1">
        <v>174</v>
      </c>
      <c r="AE7" s="1">
        <v>6</v>
      </c>
      <c r="AF7" s="1">
        <v>315</v>
      </c>
    </row>
    <row r="8" spans="1:32" s="1" customFormat="1">
      <c r="A8" s="1" t="s">
        <v>430</v>
      </c>
      <c r="B8" s="1" t="s">
        <v>420</v>
      </c>
      <c r="C8" s="1" t="str">
        <f>"300802"</f>
        <v>300802</v>
      </c>
      <c r="D8" s="1" t="s">
        <v>429</v>
      </c>
      <c r="E8" s="1">
        <v>1</v>
      </c>
      <c r="F8" s="1">
        <v>1249</v>
      </c>
      <c r="G8" s="1">
        <v>950</v>
      </c>
      <c r="H8" s="1">
        <v>224</v>
      </c>
      <c r="I8" s="1">
        <v>726</v>
      </c>
      <c r="J8" s="1">
        <v>0</v>
      </c>
      <c r="K8" s="1">
        <v>7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726</v>
      </c>
      <c r="T8" s="1">
        <v>0</v>
      </c>
      <c r="U8" s="1">
        <v>0</v>
      </c>
      <c r="V8" s="1">
        <v>726</v>
      </c>
      <c r="W8" s="1">
        <v>31</v>
      </c>
      <c r="X8" s="1">
        <v>0</v>
      </c>
      <c r="Y8" s="1">
        <v>31</v>
      </c>
      <c r="Z8" s="1">
        <v>0</v>
      </c>
      <c r="AA8" s="1">
        <v>695</v>
      </c>
      <c r="AB8" s="1">
        <v>128</v>
      </c>
      <c r="AC8" s="1">
        <v>256</v>
      </c>
      <c r="AD8" s="1">
        <v>262</v>
      </c>
      <c r="AE8" s="1">
        <v>49</v>
      </c>
      <c r="AF8" s="1">
        <v>695</v>
      </c>
    </row>
    <row r="9" spans="1:32" s="1" customFormat="1">
      <c r="A9" s="1" t="s">
        <v>428</v>
      </c>
      <c r="B9" s="1" t="s">
        <v>420</v>
      </c>
      <c r="C9" s="1" t="str">
        <f>"300802"</f>
        <v>300802</v>
      </c>
      <c r="D9" s="1" t="s">
        <v>427</v>
      </c>
      <c r="E9" s="1">
        <v>2</v>
      </c>
      <c r="F9" s="1">
        <v>984</v>
      </c>
      <c r="G9" s="1">
        <v>740</v>
      </c>
      <c r="H9" s="1">
        <v>246</v>
      </c>
      <c r="I9" s="1">
        <v>494</v>
      </c>
      <c r="J9" s="1">
        <v>0</v>
      </c>
      <c r="K9" s="1">
        <v>7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494</v>
      </c>
      <c r="T9" s="1">
        <v>0</v>
      </c>
      <c r="U9" s="1">
        <v>0</v>
      </c>
      <c r="V9" s="1">
        <v>494</v>
      </c>
      <c r="W9" s="1">
        <v>8</v>
      </c>
      <c r="X9" s="1">
        <v>1</v>
      </c>
      <c r="Y9" s="1">
        <v>7</v>
      </c>
      <c r="Z9" s="1">
        <v>0</v>
      </c>
      <c r="AA9" s="1">
        <v>486</v>
      </c>
      <c r="AB9" s="1">
        <v>105</v>
      </c>
      <c r="AC9" s="1">
        <v>199</v>
      </c>
      <c r="AD9" s="1">
        <v>149</v>
      </c>
      <c r="AE9" s="1">
        <v>33</v>
      </c>
      <c r="AF9" s="1">
        <v>486</v>
      </c>
    </row>
    <row r="10" spans="1:32" s="1" customFormat="1">
      <c r="A10" s="1" t="s">
        <v>426</v>
      </c>
      <c r="B10" s="1" t="s">
        <v>420</v>
      </c>
      <c r="C10" s="1" t="str">
        <f>"300802"</f>
        <v>300802</v>
      </c>
      <c r="D10" s="1" t="s">
        <v>425</v>
      </c>
      <c r="E10" s="1">
        <v>3</v>
      </c>
      <c r="F10" s="1">
        <v>539</v>
      </c>
      <c r="G10" s="1">
        <v>410</v>
      </c>
      <c r="H10" s="1">
        <v>152</v>
      </c>
      <c r="I10" s="1">
        <v>258</v>
      </c>
      <c r="J10" s="1">
        <v>1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258</v>
      </c>
      <c r="T10" s="1">
        <v>0</v>
      </c>
      <c r="U10" s="1">
        <v>0</v>
      </c>
      <c r="V10" s="1">
        <v>258</v>
      </c>
      <c r="W10" s="1">
        <v>8</v>
      </c>
      <c r="X10" s="1">
        <v>0</v>
      </c>
      <c r="Y10" s="1">
        <v>8</v>
      </c>
      <c r="Z10" s="1">
        <v>0</v>
      </c>
      <c r="AA10" s="1">
        <v>250</v>
      </c>
      <c r="AB10" s="1">
        <v>62</v>
      </c>
      <c r="AC10" s="1">
        <v>61</v>
      </c>
      <c r="AD10" s="1">
        <v>117</v>
      </c>
      <c r="AE10" s="1">
        <v>10</v>
      </c>
      <c r="AF10" s="1">
        <v>250</v>
      </c>
    </row>
    <row r="11" spans="1:32" s="1" customFormat="1">
      <c r="A11" s="1" t="s">
        <v>424</v>
      </c>
      <c r="B11" s="1" t="s">
        <v>420</v>
      </c>
      <c r="C11" s="1" t="str">
        <f>"300802"</f>
        <v>300802</v>
      </c>
      <c r="D11" s="1" t="s">
        <v>128</v>
      </c>
      <c r="E11" s="1">
        <v>4</v>
      </c>
      <c r="F11" s="1">
        <v>658</v>
      </c>
      <c r="G11" s="1">
        <v>500</v>
      </c>
      <c r="H11" s="1">
        <v>183</v>
      </c>
      <c r="I11" s="1">
        <v>317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317</v>
      </c>
      <c r="T11" s="1">
        <v>0</v>
      </c>
      <c r="U11" s="1">
        <v>0</v>
      </c>
      <c r="V11" s="1">
        <v>317</v>
      </c>
      <c r="W11" s="1">
        <v>15</v>
      </c>
      <c r="X11" s="1">
        <v>2</v>
      </c>
      <c r="Y11" s="1">
        <v>13</v>
      </c>
      <c r="Z11" s="1">
        <v>0</v>
      </c>
      <c r="AA11" s="1">
        <v>302</v>
      </c>
      <c r="AB11" s="1">
        <v>74</v>
      </c>
      <c r="AC11" s="1">
        <v>81</v>
      </c>
      <c r="AD11" s="1">
        <v>131</v>
      </c>
      <c r="AE11" s="1">
        <v>16</v>
      </c>
      <c r="AF11" s="1">
        <v>302</v>
      </c>
    </row>
    <row r="12" spans="1:32" s="1" customFormat="1">
      <c r="A12" s="1" t="s">
        <v>423</v>
      </c>
      <c r="B12" s="1" t="s">
        <v>420</v>
      </c>
      <c r="C12" s="1" t="str">
        <f>"300802"</f>
        <v>300802</v>
      </c>
      <c r="D12" s="1" t="s">
        <v>128</v>
      </c>
      <c r="E12" s="1">
        <v>5</v>
      </c>
      <c r="F12" s="1">
        <v>709</v>
      </c>
      <c r="G12" s="1">
        <v>530</v>
      </c>
      <c r="H12" s="1">
        <v>175</v>
      </c>
      <c r="I12" s="1">
        <v>355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355</v>
      </c>
      <c r="T12" s="1">
        <v>0</v>
      </c>
      <c r="U12" s="1">
        <v>0</v>
      </c>
      <c r="V12" s="1">
        <v>355</v>
      </c>
      <c r="W12" s="1">
        <v>9</v>
      </c>
      <c r="X12" s="1">
        <v>1</v>
      </c>
      <c r="Y12" s="1">
        <v>8</v>
      </c>
      <c r="Z12" s="1">
        <v>0</v>
      </c>
      <c r="AA12" s="1">
        <v>346</v>
      </c>
      <c r="AB12" s="1">
        <v>77</v>
      </c>
      <c r="AC12" s="1">
        <v>117</v>
      </c>
      <c r="AD12" s="1">
        <v>139</v>
      </c>
      <c r="AE12" s="1">
        <v>13</v>
      </c>
      <c r="AF12" s="1">
        <v>346</v>
      </c>
    </row>
    <row r="13" spans="1:32" s="1" customFormat="1">
      <c r="A13" s="1" t="s">
        <v>422</v>
      </c>
      <c r="B13" s="1" t="s">
        <v>420</v>
      </c>
      <c r="C13" s="1" t="str">
        <f>"300802"</f>
        <v>300802</v>
      </c>
      <c r="D13" s="1" t="s">
        <v>419</v>
      </c>
      <c r="E13" s="1">
        <v>6</v>
      </c>
      <c r="F13" s="1">
        <v>321</v>
      </c>
      <c r="G13" s="1">
        <v>250</v>
      </c>
      <c r="H13" s="1">
        <v>111</v>
      </c>
      <c r="I13" s="1">
        <v>139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139</v>
      </c>
      <c r="T13" s="1">
        <v>0</v>
      </c>
      <c r="U13" s="1">
        <v>0</v>
      </c>
      <c r="V13" s="1">
        <v>139</v>
      </c>
      <c r="W13" s="1">
        <v>1</v>
      </c>
      <c r="X13" s="1">
        <v>0</v>
      </c>
      <c r="Y13" s="1">
        <v>1</v>
      </c>
      <c r="Z13" s="1">
        <v>0</v>
      </c>
      <c r="AA13" s="1">
        <v>138</v>
      </c>
      <c r="AB13" s="1">
        <v>41</v>
      </c>
      <c r="AC13" s="1">
        <v>33</v>
      </c>
      <c r="AD13" s="1">
        <v>58</v>
      </c>
      <c r="AE13" s="1">
        <v>6</v>
      </c>
      <c r="AF13" s="1">
        <v>138</v>
      </c>
    </row>
    <row r="14" spans="1:32" s="1" customFormat="1">
      <c r="A14" s="1" t="s">
        <v>421</v>
      </c>
      <c r="B14" s="1" t="s">
        <v>420</v>
      </c>
      <c r="C14" s="1" t="str">
        <f>"300802"</f>
        <v>300802</v>
      </c>
      <c r="D14" s="1" t="s">
        <v>419</v>
      </c>
      <c r="E14" s="1">
        <v>7</v>
      </c>
      <c r="F14" s="1">
        <v>236</v>
      </c>
      <c r="G14" s="1">
        <v>180</v>
      </c>
      <c r="H14" s="1">
        <v>44</v>
      </c>
      <c r="I14" s="1">
        <v>136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136</v>
      </c>
      <c r="T14" s="1">
        <v>0</v>
      </c>
      <c r="U14" s="1">
        <v>0</v>
      </c>
      <c r="V14" s="1">
        <v>136</v>
      </c>
      <c r="W14" s="1">
        <v>6</v>
      </c>
      <c r="X14" s="1">
        <v>0</v>
      </c>
      <c r="Y14" s="1">
        <v>6</v>
      </c>
      <c r="Z14" s="1">
        <v>0</v>
      </c>
      <c r="AA14" s="1">
        <v>130</v>
      </c>
      <c r="AB14" s="1">
        <v>34</v>
      </c>
      <c r="AC14" s="1">
        <v>26</v>
      </c>
      <c r="AD14" s="1">
        <v>67</v>
      </c>
      <c r="AE14" s="1">
        <v>3</v>
      </c>
      <c r="AF14" s="1">
        <v>130</v>
      </c>
    </row>
    <row r="15" spans="1:32" s="1" customFormat="1">
      <c r="A15" s="1" t="s">
        <v>418</v>
      </c>
      <c r="B15" s="1" t="s">
        <v>395</v>
      </c>
      <c r="C15" s="1" t="str">
        <f>"300803"</f>
        <v>300803</v>
      </c>
      <c r="D15" s="1" t="s">
        <v>417</v>
      </c>
      <c r="E15" s="1">
        <v>1</v>
      </c>
      <c r="F15" s="1">
        <v>2306</v>
      </c>
      <c r="G15" s="1">
        <v>1780</v>
      </c>
      <c r="H15" s="1">
        <v>454</v>
      </c>
      <c r="I15" s="1">
        <v>1326</v>
      </c>
      <c r="J15" s="1">
        <v>1</v>
      </c>
      <c r="K15" s="1">
        <v>6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1326</v>
      </c>
      <c r="T15" s="1">
        <v>0</v>
      </c>
      <c r="U15" s="1">
        <v>0</v>
      </c>
      <c r="V15" s="1">
        <v>1326</v>
      </c>
      <c r="W15" s="1">
        <v>76</v>
      </c>
      <c r="X15" s="1">
        <v>10</v>
      </c>
      <c r="Y15" s="1">
        <v>65</v>
      </c>
      <c r="Z15" s="1">
        <v>0</v>
      </c>
      <c r="AA15" s="1">
        <v>1250</v>
      </c>
      <c r="AB15" s="1">
        <v>194</v>
      </c>
      <c r="AC15" s="1">
        <v>562</v>
      </c>
      <c r="AD15" s="1">
        <v>441</v>
      </c>
      <c r="AE15" s="1">
        <v>53</v>
      </c>
      <c r="AF15" s="1">
        <v>1250</v>
      </c>
    </row>
    <row r="16" spans="1:32" s="1" customFormat="1">
      <c r="A16" s="1" t="s">
        <v>416</v>
      </c>
      <c r="B16" s="1" t="s">
        <v>395</v>
      </c>
      <c r="C16" s="1" t="str">
        <f>"300803"</f>
        <v>300803</v>
      </c>
      <c r="D16" s="1" t="s">
        <v>415</v>
      </c>
      <c r="E16" s="1">
        <v>2</v>
      </c>
      <c r="F16" s="1">
        <v>2402</v>
      </c>
      <c r="G16" s="1">
        <v>1799</v>
      </c>
      <c r="H16" s="1">
        <v>322</v>
      </c>
      <c r="I16" s="1">
        <v>1477</v>
      </c>
      <c r="J16" s="1">
        <v>2</v>
      </c>
      <c r="K16" s="1">
        <v>6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1477</v>
      </c>
      <c r="T16" s="1">
        <v>0</v>
      </c>
      <c r="U16" s="1">
        <v>0</v>
      </c>
      <c r="V16" s="1">
        <v>1477</v>
      </c>
      <c r="W16" s="1">
        <v>43</v>
      </c>
      <c r="X16" s="1">
        <v>10</v>
      </c>
      <c r="Y16" s="1">
        <v>33</v>
      </c>
      <c r="Z16" s="1">
        <v>0</v>
      </c>
      <c r="AA16" s="1">
        <v>1434</v>
      </c>
      <c r="AB16" s="1">
        <v>221</v>
      </c>
      <c r="AC16" s="1">
        <v>661</v>
      </c>
      <c r="AD16" s="1">
        <v>464</v>
      </c>
      <c r="AE16" s="1">
        <v>88</v>
      </c>
      <c r="AF16" s="1">
        <v>1434</v>
      </c>
    </row>
    <row r="17" spans="1:32" s="1" customFormat="1">
      <c r="A17" s="1" t="s">
        <v>414</v>
      </c>
      <c r="B17" s="1" t="s">
        <v>395</v>
      </c>
      <c r="C17" s="1" t="str">
        <f>"300803"</f>
        <v>300803</v>
      </c>
      <c r="D17" s="1" t="s">
        <v>29</v>
      </c>
      <c r="E17" s="1">
        <v>3</v>
      </c>
      <c r="F17" s="1">
        <v>802</v>
      </c>
      <c r="G17" s="1">
        <v>610</v>
      </c>
      <c r="H17" s="1">
        <v>218</v>
      </c>
      <c r="I17" s="1">
        <v>392</v>
      </c>
      <c r="J17" s="1">
        <v>0</v>
      </c>
      <c r="K17" s="1">
        <v>2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392</v>
      </c>
      <c r="T17" s="1">
        <v>0</v>
      </c>
      <c r="U17" s="1">
        <v>0</v>
      </c>
      <c r="V17" s="1">
        <v>392</v>
      </c>
      <c r="W17" s="1">
        <v>29</v>
      </c>
      <c r="X17" s="1">
        <v>8</v>
      </c>
      <c r="Y17" s="1">
        <v>21</v>
      </c>
      <c r="Z17" s="1">
        <v>0</v>
      </c>
      <c r="AA17" s="1">
        <v>363</v>
      </c>
      <c r="AB17" s="1">
        <v>56</v>
      </c>
      <c r="AC17" s="1">
        <v>167</v>
      </c>
      <c r="AD17" s="1">
        <v>116</v>
      </c>
      <c r="AE17" s="1">
        <v>24</v>
      </c>
      <c r="AF17" s="1">
        <v>363</v>
      </c>
    </row>
    <row r="18" spans="1:32" s="1" customFormat="1">
      <c r="A18" s="1" t="s">
        <v>413</v>
      </c>
      <c r="B18" s="1" t="s">
        <v>395</v>
      </c>
      <c r="C18" s="1" t="str">
        <f>"300803"</f>
        <v>300803</v>
      </c>
      <c r="D18" s="1" t="s">
        <v>412</v>
      </c>
      <c r="E18" s="1">
        <v>4</v>
      </c>
      <c r="F18" s="1">
        <v>2003</v>
      </c>
      <c r="G18" s="1">
        <v>1530</v>
      </c>
      <c r="H18" s="1">
        <v>532</v>
      </c>
      <c r="I18" s="1">
        <v>998</v>
      </c>
      <c r="J18" s="1">
        <v>0</v>
      </c>
      <c r="K18" s="1">
        <v>5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998</v>
      </c>
      <c r="T18" s="1">
        <v>0</v>
      </c>
      <c r="U18" s="1">
        <v>0</v>
      </c>
      <c r="V18" s="1">
        <v>998</v>
      </c>
      <c r="W18" s="1">
        <v>47</v>
      </c>
      <c r="X18" s="1">
        <v>47</v>
      </c>
      <c r="Y18" s="1">
        <v>0</v>
      </c>
      <c r="Z18" s="1">
        <v>0</v>
      </c>
      <c r="AA18" s="1">
        <v>951</v>
      </c>
      <c r="AB18" s="1">
        <v>150</v>
      </c>
      <c r="AC18" s="1">
        <v>418</v>
      </c>
      <c r="AD18" s="1">
        <v>329</v>
      </c>
      <c r="AE18" s="1">
        <v>54</v>
      </c>
      <c r="AF18" s="1">
        <v>951</v>
      </c>
    </row>
    <row r="19" spans="1:32" s="1" customFormat="1">
      <c r="A19" s="1" t="s">
        <v>411</v>
      </c>
      <c r="B19" s="1" t="s">
        <v>395</v>
      </c>
      <c r="C19" s="1" t="str">
        <f>"300803"</f>
        <v>300803</v>
      </c>
      <c r="D19" s="1" t="s">
        <v>410</v>
      </c>
      <c r="E19" s="1">
        <v>5</v>
      </c>
      <c r="F19" s="1">
        <v>1729</v>
      </c>
      <c r="G19" s="1">
        <v>1340</v>
      </c>
      <c r="H19" s="1">
        <v>286</v>
      </c>
      <c r="I19" s="1">
        <v>1054</v>
      </c>
      <c r="J19" s="1">
        <v>0</v>
      </c>
      <c r="K19" s="1">
        <v>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1054</v>
      </c>
      <c r="T19" s="1">
        <v>0</v>
      </c>
      <c r="U19" s="1">
        <v>0</v>
      </c>
      <c r="V19" s="1">
        <v>1054</v>
      </c>
      <c r="W19" s="1">
        <v>48</v>
      </c>
      <c r="X19" s="1">
        <v>11</v>
      </c>
      <c r="Y19" s="1">
        <v>37</v>
      </c>
      <c r="Z19" s="1">
        <v>0</v>
      </c>
      <c r="AA19" s="1">
        <v>1006</v>
      </c>
      <c r="AB19" s="1">
        <v>184</v>
      </c>
      <c r="AC19" s="1">
        <v>453</v>
      </c>
      <c r="AD19" s="1">
        <v>301</v>
      </c>
      <c r="AE19" s="1">
        <v>68</v>
      </c>
      <c r="AF19" s="1">
        <v>1006</v>
      </c>
    </row>
    <row r="20" spans="1:32" s="1" customFormat="1">
      <c r="A20" s="1" t="s">
        <v>409</v>
      </c>
      <c r="B20" s="1" t="s">
        <v>395</v>
      </c>
      <c r="C20" s="1" t="str">
        <f>"300803"</f>
        <v>300803</v>
      </c>
      <c r="D20" s="1" t="s">
        <v>408</v>
      </c>
      <c r="E20" s="1">
        <v>6</v>
      </c>
      <c r="F20" s="1">
        <v>1589</v>
      </c>
      <c r="G20" s="1">
        <v>1200</v>
      </c>
      <c r="H20" s="1">
        <v>423</v>
      </c>
      <c r="I20" s="1">
        <v>777</v>
      </c>
      <c r="J20" s="1">
        <v>0</v>
      </c>
      <c r="K20" s="1">
        <v>9</v>
      </c>
      <c r="L20" s="1">
        <v>5</v>
      </c>
      <c r="M20" s="1">
        <v>2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777</v>
      </c>
      <c r="T20" s="1">
        <v>1</v>
      </c>
      <c r="U20" s="1">
        <v>0</v>
      </c>
      <c r="V20" s="1">
        <v>777</v>
      </c>
      <c r="W20" s="1">
        <v>33</v>
      </c>
      <c r="X20" s="1">
        <v>7</v>
      </c>
      <c r="Y20" s="1">
        <v>26</v>
      </c>
      <c r="Z20" s="1">
        <v>0</v>
      </c>
      <c r="AA20" s="1">
        <v>744</v>
      </c>
      <c r="AB20" s="1">
        <v>148</v>
      </c>
      <c r="AC20" s="1">
        <v>311</v>
      </c>
      <c r="AD20" s="1">
        <v>238</v>
      </c>
      <c r="AE20" s="1">
        <v>47</v>
      </c>
      <c r="AF20" s="1">
        <v>744</v>
      </c>
    </row>
    <row r="21" spans="1:32" s="1" customFormat="1">
      <c r="A21" s="1" t="s">
        <v>407</v>
      </c>
      <c r="B21" s="1" t="s">
        <v>395</v>
      </c>
      <c r="C21" s="1" t="str">
        <f>"300803"</f>
        <v>300803</v>
      </c>
      <c r="D21" s="1" t="s">
        <v>5</v>
      </c>
      <c r="E21" s="1">
        <v>7</v>
      </c>
      <c r="F21" s="1">
        <v>1914</v>
      </c>
      <c r="G21" s="1">
        <v>1460</v>
      </c>
      <c r="H21" s="1">
        <v>407</v>
      </c>
      <c r="I21" s="1">
        <v>1053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1053</v>
      </c>
      <c r="T21" s="1">
        <v>0</v>
      </c>
      <c r="U21" s="1">
        <v>0</v>
      </c>
      <c r="V21" s="1">
        <v>1053</v>
      </c>
      <c r="W21" s="1">
        <v>45</v>
      </c>
      <c r="X21" s="1">
        <v>10</v>
      </c>
      <c r="Y21" s="1">
        <v>35</v>
      </c>
      <c r="Z21" s="1">
        <v>0</v>
      </c>
      <c r="AA21" s="1">
        <v>1008</v>
      </c>
      <c r="AB21" s="1">
        <v>213</v>
      </c>
      <c r="AC21" s="1">
        <v>358</v>
      </c>
      <c r="AD21" s="1">
        <v>371</v>
      </c>
      <c r="AE21" s="1">
        <v>66</v>
      </c>
      <c r="AF21" s="1">
        <v>1008</v>
      </c>
    </row>
    <row r="22" spans="1:32" s="1" customFormat="1">
      <c r="A22" s="1" t="s">
        <v>406</v>
      </c>
      <c r="B22" s="1" t="s">
        <v>395</v>
      </c>
      <c r="C22" s="1" t="str">
        <f>"300803"</f>
        <v>300803</v>
      </c>
      <c r="D22" s="1" t="s">
        <v>5</v>
      </c>
      <c r="E22" s="1">
        <v>8</v>
      </c>
      <c r="F22" s="1">
        <v>1135</v>
      </c>
      <c r="G22" s="1">
        <v>850</v>
      </c>
      <c r="H22" s="1">
        <v>244</v>
      </c>
      <c r="I22" s="1">
        <v>606</v>
      </c>
      <c r="J22" s="1">
        <v>0</v>
      </c>
      <c r="K22" s="1">
        <v>5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606</v>
      </c>
      <c r="T22" s="1">
        <v>0</v>
      </c>
      <c r="U22" s="1">
        <v>0</v>
      </c>
      <c r="V22" s="1">
        <v>606</v>
      </c>
      <c r="W22" s="1">
        <v>37</v>
      </c>
      <c r="X22" s="1">
        <v>10</v>
      </c>
      <c r="Y22" s="1">
        <v>27</v>
      </c>
      <c r="Z22" s="1">
        <v>0</v>
      </c>
      <c r="AA22" s="1">
        <v>569</v>
      </c>
      <c r="AB22" s="1">
        <v>160</v>
      </c>
      <c r="AC22" s="1">
        <v>215</v>
      </c>
      <c r="AD22" s="1">
        <v>163</v>
      </c>
      <c r="AE22" s="1">
        <v>31</v>
      </c>
      <c r="AF22" s="1">
        <v>569</v>
      </c>
    </row>
    <row r="23" spans="1:32" s="1" customFormat="1">
      <c r="A23" s="1" t="s">
        <v>405</v>
      </c>
      <c r="B23" s="1" t="s">
        <v>395</v>
      </c>
      <c r="C23" s="1" t="str">
        <f>"300803"</f>
        <v>300803</v>
      </c>
      <c r="D23" s="1" t="s">
        <v>71</v>
      </c>
      <c r="E23" s="1">
        <v>9</v>
      </c>
      <c r="F23" s="1">
        <v>372</v>
      </c>
      <c r="G23" s="1">
        <v>280</v>
      </c>
      <c r="H23" s="1">
        <v>141</v>
      </c>
      <c r="I23" s="1">
        <v>139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139</v>
      </c>
      <c r="T23" s="1">
        <v>0</v>
      </c>
      <c r="U23" s="1">
        <v>0</v>
      </c>
      <c r="V23" s="1">
        <v>139</v>
      </c>
      <c r="W23" s="1">
        <v>3</v>
      </c>
      <c r="X23" s="1">
        <v>0</v>
      </c>
      <c r="Y23" s="1">
        <v>3</v>
      </c>
      <c r="Z23" s="1">
        <v>0</v>
      </c>
      <c r="AA23" s="1">
        <v>136</v>
      </c>
      <c r="AB23" s="1">
        <v>38</v>
      </c>
      <c r="AC23" s="1">
        <v>38</v>
      </c>
      <c r="AD23" s="1">
        <v>55</v>
      </c>
      <c r="AE23" s="1">
        <v>5</v>
      </c>
      <c r="AF23" s="1">
        <v>136</v>
      </c>
    </row>
    <row r="24" spans="1:32" s="1" customFormat="1">
      <c r="A24" s="1" t="s">
        <v>404</v>
      </c>
      <c r="B24" s="1" t="s">
        <v>395</v>
      </c>
      <c r="C24" s="1" t="str">
        <f>"300803"</f>
        <v>300803</v>
      </c>
      <c r="D24" s="1" t="s">
        <v>128</v>
      </c>
      <c r="E24" s="1">
        <v>10</v>
      </c>
      <c r="F24" s="1">
        <v>827</v>
      </c>
      <c r="G24" s="1">
        <v>630</v>
      </c>
      <c r="H24" s="1">
        <v>219</v>
      </c>
      <c r="I24" s="1">
        <v>411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411</v>
      </c>
      <c r="T24" s="1">
        <v>0</v>
      </c>
      <c r="U24" s="1">
        <v>0</v>
      </c>
      <c r="V24" s="1">
        <v>411</v>
      </c>
      <c r="W24" s="1">
        <v>21</v>
      </c>
      <c r="X24" s="1">
        <v>21</v>
      </c>
      <c r="Y24" s="1">
        <v>0</v>
      </c>
      <c r="Z24" s="1">
        <v>0</v>
      </c>
      <c r="AA24" s="1">
        <v>390</v>
      </c>
      <c r="AB24" s="1">
        <v>113</v>
      </c>
      <c r="AC24" s="1">
        <v>119</v>
      </c>
      <c r="AD24" s="1">
        <v>139</v>
      </c>
      <c r="AE24" s="1">
        <v>19</v>
      </c>
      <c r="AF24" s="1">
        <v>390</v>
      </c>
    </row>
    <row r="25" spans="1:32" s="1" customFormat="1">
      <c r="A25" s="1" t="s">
        <v>403</v>
      </c>
      <c r="B25" s="1" t="s">
        <v>395</v>
      </c>
      <c r="C25" s="1" t="str">
        <f>"300803"</f>
        <v>300803</v>
      </c>
      <c r="D25" s="1" t="s">
        <v>5</v>
      </c>
      <c r="E25" s="1">
        <v>11</v>
      </c>
      <c r="F25" s="1">
        <v>858</v>
      </c>
      <c r="G25" s="1">
        <v>660</v>
      </c>
      <c r="H25" s="1">
        <v>228</v>
      </c>
      <c r="I25" s="1">
        <v>432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432</v>
      </c>
      <c r="T25" s="1">
        <v>0</v>
      </c>
      <c r="U25" s="1">
        <v>0</v>
      </c>
      <c r="V25" s="1">
        <v>432</v>
      </c>
      <c r="W25" s="1">
        <v>27</v>
      </c>
      <c r="X25" s="1">
        <v>2</v>
      </c>
      <c r="Y25" s="1">
        <v>25</v>
      </c>
      <c r="Z25" s="1">
        <v>0</v>
      </c>
      <c r="AA25" s="1">
        <v>405</v>
      </c>
      <c r="AB25" s="1">
        <v>134</v>
      </c>
      <c r="AC25" s="1">
        <v>107</v>
      </c>
      <c r="AD25" s="1">
        <v>142</v>
      </c>
      <c r="AE25" s="1">
        <v>22</v>
      </c>
      <c r="AF25" s="1">
        <v>405</v>
      </c>
    </row>
    <row r="26" spans="1:32" s="1" customFormat="1">
      <c r="A26" s="1" t="s">
        <v>402</v>
      </c>
      <c r="B26" s="1" t="s">
        <v>395</v>
      </c>
      <c r="C26" s="1" t="str">
        <f>"300803"</f>
        <v>300803</v>
      </c>
      <c r="D26" s="1" t="s">
        <v>5</v>
      </c>
      <c r="E26" s="1">
        <v>12</v>
      </c>
      <c r="F26" s="1">
        <v>830</v>
      </c>
      <c r="G26" s="1">
        <v>630</v>
      </c>
      <c r="H26" s="1">
        <v>260</v>
      </c>
      <c r="I26" s="1">
        <v>370</v>
      </c>
      <c r="J26" s="1">
        <v>0</v>
      </c>
      <c r="K26" s="1">
        <v>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370</v>
      </c>
      <c r="T26" s="1">
        <v>0</v>
      </c>
      <c r="U26" s="1">
        <v>0</v>
      </c>
      <c r="V26" s="1">
        <v>370</v>
      </c>
      <c r="W26" s="1">
        <v>32</v>
      </c>
      <c r="X26" s="1">
        <v>4</v>
      </c>
      <c r="Y26" s="1">
        <v>28</v>
      </c>
      <c r="Z26" s="1">
        <v>0</v>
      </c>
      <c r="AA26" s="1">
        <v>338</v>
      </c>
      <c r="AB26" s="1">
        <v>94</v>
      </c>
      <c r="AC26" s="1">
        <v>123</v>
      </c>
      <c r="AD26" s="1">
        <v>112</v>
      </c>
      <c r="AE26" s="1">
        <v>9</v>
      </c>
      <c r="AF26" s="1">
        <v>338</v>
      </c>
    </row>
    <row r="27" spans="1:32" s="1" customFormat="1">
      <c r="A27" s="1" t="s">
        <v>401</v>
      </c>
      <c r="B27" s="1" t="s">
        <v>395</v>
      </c>
      <c r="C27" s="1" t="str">
        <f>"300803"</f>
        <v>300803</v>
      </c>
      <c r="D27" s="1" t="s">
        <v>5</v>
      </c>
      <c r="E27" s="1">
        <v>13</v>
      </c>
      <c r="F27" s="1">
        <v>625</v>
      </c>
      <c r="G27" s="1">
        <v>480</v>
      </c>
      <c r="H27" s="1">
        <v>234</v>
      </c>
      <c r="I27" s="1">
        <v>246</v>
      </c>
      <c r="J27" s="1">
        <v>0</v>
      </c>
      <c r="K27" s="1">
        <v>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246</v>
      </c>
      <c r="T27" s="1">
        <v>0</v>
      </c>
      <c r="U27" s="1">
        <v>0</v>
      </c>
      <c r="V27" s="1">
        <v>246</v>
      </c>
      <c r="W27" s="1">
        <v>8</v>
      </c>
      <c r="X27" s="1">
        <v>1</v>
      </c>
      <c r="Y27" s="1">
        <v>7</v>
      </c>
      <c r="Z27" s="1">
        <v>0</v>
      </c>
      <c r="AA27" s="1">
        <v>238</v>
      </c>
      <c r="AB27" s="1">
        <v>90</v>
      </c>
      <c r="AC27" s="1">
        <v>55</v>
      </c>
      <c r="AD27" s="1">
        <v>78</v>
      </c>
      <c r="AE27" s="1">
        <v>15</v>
      </c>
      <c r="AF27" s="1">
        <v>238</v>
      </c>
    </row>
    <row r="28" spans="1:32" s="1" customFormat="1">
      <c r="A28" s="1" t="s">
        <v>400</v>
      </c>
      <c r="B28" s="1" t="s">
        <v>395</v>
      </c>
      <c r="C28" s="1" t="str">
        <f>"300803"</f>
        <v>300803</v>
      </c>
      <c r="D28" s="1" t="s">
        <v>5</v>
      </c>
      <c r="E28" s="1">
        <v>14</v>
      </c>
      <c r="F28" s="1">
        <v>884</v>
      </c>
      <c r="G28" s="1">
        <v>660</v>
      </c>
      <c r="H28" s="1">
        <v>190</v>
      </c>
      <c r="I28" s="1">
        <v>470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470</v>
      </c>
      <c r="T28" s="1">
        <v>0</v>
      </c>
      <c r="U28" s="1">
        <v>0</v>
      </c>
      <c r="V28" s="1">
        <v>470</v>
      </c>
      <c r="W28" s="1">
        <v>46</v>
      </c>
      <c r="X28" s="1">
        <v>9</v>
      </c>
      <c r="Y28" s="1">
        <v>37</v>
      </c>
      <c r="Z28" s="1">
        <v>0</v>
      </c>
      <c r="AA28" s="1">
        <v>424</v>
      </c>
      <c r="AB28" s="1">
        <v>147</v>
      </c>
      <c r="AC28" s="1">
        <v>115</v>
      </c>
      <c r="AD28" s="1">
        <v>147</v>
      </c>
      <c r="AE28" s="1">
        <v>15</v>
      </c>
      <c r="AF28" s="1">
        <v>424</v>
      </c>
    </row>
    <row r="29" spans="1:32" s="1" customFormat="1">
      <c r="A29" s="1" t="s">
        <v>399</v>
      </c>
      <c r="B29" s="1" t="s">
        <v>395</v>
      </c>
      <c r="C29" s="1" t="str">
        <f>"300803"</f>
        <v>300803</v>
      </c>
      <c r="D29" s="1" t="s">
        <v>5</v>
      </c>
      <c r="E29" s="1">
        <v>15</v>
      </c>
      <c r="F29" s="1">
        <v>1288</v>
      </c>
      <c r="G29" s="1">
        <v>969</v>
      </c>
      <c r="H29" s="1">
        <v>355</v>
      </c>
      <c r="I29" s="1">
        <v>614</v>
      </c>
      <c r="J29" s="1">
        <v>0</v>
      </c>
      <c r="K29" s="1">
        <v>2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614</v>
      </c>
      <c r="T29" s="1">
        <v>0</v>
      </c>
      <c r="U29" s="1">
        <v>0</v>
      </c>
      <c r="V29" s="1">
        <v>614</v>
      </c>
      <c r="W29" s="1">
        <v>28</v>
      </c>
      <c r="X29" s="1">
        <v>2</v>
      </c>
      <c r="Y29" s="1">
        <v>26</v>
      </c>
      <c r="Z29" s="1">
        <v>0</v>
      </c>
      <c r="AA29" s="1">
        <v>586</v>
      </c>
      <c r="AB29" s="1">
        <v>194</v>
      </c>
      <c r="AC29" s="1">
        <v>150</v>
      </c>
      <c r="AD29" s="1">
        <v>218</v>
      </c>
      <c r="AE29" s="1">
        <v>24</v>
      </c>
      <c r="AF29" s="1">
        <v>586</v>
      </c>
    </row>
    <row r="30" spans="1:32" s="1" customFormat="1">
      <c r="A30" s="1" t="s">
        <v>398</v>
      </c>
      <c r="B30" s="1" t="s">
        <v>395</v>
      </c>
      <c r="C30" s="1" t="str">
        <f>"300803"</f>
        <v>300803</v>
      </c>
      <c r="D30" s="1" t="s">
        <v>397</v>
      </c>
      <c r="E30" s="1">
        <v>16</v>
      </c>
      <c r="F30" s="1">
        <v>74</v>
      </c>
      <c r="G30" s="1">
        <v>166</v>
      </c>
      <c r="H30" s="1">
        <v>147</v>
      </c>
      <c r="I30" s="1">
        <v>19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19</v>
      </c>
      <c r="T30" s="1">
        <v>0</v>
      </c>
      <c r="U30" s="1">
        <v>0</v>
      </c>
      <c r="V30" s="1">
        <v>19</v>
      </c>
      <c r="W30" s="1">
        <v>1</v>
      </c>
      <c r="X30" s="1">
        <v>0</v>
      </c>
      <c r="Y30" s="1">
        <v>1</v>
      </c>
      <c r="Z30" s="1">
        <v>0</v>
      </c>
      <c r="AA30" s="1">
        <v>18</v>
      </c>
      <c r="AB30" s="1">
        <v>3</v>
      </c>
      <c r="AC30" s="1">
        <v>6</v>
      </c>
      <c r="AD30" s="1">
        <v>9</v>
      </c>
      <c r="AE30" s="1">
        <v>0</v>
      </c>
      <c r="AF30" s="1">
        <v>18</v>
      </c>
    </row>
    <row r="31" spans="1:32" s="1" customFormat="1">
      <c r="A31" s="1" t="s">
        <v>396</v>
      </c>
      <c r="B31" s="1" t="s">
        <v>395</v>
      </c>
      <c r="C31" s="1" t="str">
        <f>"300803"</f>
        <v>300803</v>
      </c>
      <c r="D31" s="1" t="s">
        <v>78</v>
      </c>
      <c r="E31" s="1">
        <v>17</v>
      </c>
      <c r="F31" s="1">
        <v>44</v>
      </c>
      <c r="G31" s="1">
        <v>49</v>
      </c>
      <c r="H31" s="1">
        <v>29</v>
      </c>
      <c r="I31" s="1">
        <v>20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20</v>
      </c>
      <c r="T31" s="1">
        <v>0</v>
      </c>
      <c r="U31" s="1">
        <v>0</v>
      </c>
      <c r="V31" s="1">
        <v>20</v>
      </c>
      <c r="W31" s="1">
        <v>0</v>
      </c>
      <c r="X31" s="1">
        <v>0</v>
      </c>
      <c r="Y31" s="1">
        <v>0</v>
      </c>
      <c r="Z31" s="1">
        <v>0</v>
      </c>
      <c r="AA31" s="1">
        <v>20</v>
      </c>
      <c r="AB31" s="1">
        <v>7</v>
      </c>
      <c r="AC31" s="1">
        <v>5</v>
      </c>
      <c r="AD31" s="1">
        <v>6</v>
      </c>
      <c r="AE31" s="1">
        <v>2</v>
      </c>
      <c r="AF31" s="1">
        <v>20</v>
      </c>
    </row>
    <row r="32" spans="1:32" s="1" customFormat="1">
      <c r="A32" s="1" t="s">
        <v>394</v>
      </c>
      <c r="B32" s="1" t="s">
        <v>390</v>
      </c>
      <c r="C32" s="1" t="str">
        <f>"300804"</f>
        <v>300804</v>
      </c>
      <c r="D32" s="1" t="s">
        <v>393</v>
      </c>
      <c r="E32" s="1">
        <v>1</v>
      </c>
      <c r="F32" s="1">
        <v>1547</v>
      </c>
      <c r="G32" s="1">
        <v>1180</v>
      </c>
      <c r="H32" s="1">
        <v>507</v>
      </c>
      <c r="I32" s="1">
        <v>673</v>
      </c>
      <c r="J32" s="1">
        <v>0</v>
      </c>
      <c r="K32" s="1">
        <v>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673</v>
      </c>
      <c r="T32" s="1">
        <v>0</v>
      </c>
      <c r="U32" s="1">
        <v>0</v>
      </c>
      <c r="V32" s="1">
        <v>673</v>
      </c>
      <c r="W32" s="1">
        <v>67</v>
      </c>
      <c r="X32" s="1">
        <v>11</v>
      </c>
      <c r="Y32" s="1">
        <v>56</v>
      </c>
      <c r="Z32" s="1">
        <v>0</v>
      </c>
      <c r="AA32" s="1">
        <v>606</v>
      </c>
      <c r="AB32" s="1">
        <v>153</v>
      </c>
      <c r="AC32" s="1">
        <v>187</v>
      </c>
      <c r="AD32" s="1">
        <v>238</v>
      </c>
      <c r="AE32" s="1">
        <v>28</v>
      </c>
      <c r="AF32" s="1">
        <v>606</v>
      </c>
    </row>
    <row r="33" spans="1:32" s="1" customFormat="1">
      <c r="A33" s="1" t="s">
        <v>392</v>
      </c>
      <c r="B33" s="1" t="s">
        <v>390</v>
      </c>
      <c r="C33" s="1" t="str">
        <f>"300804"</f>
        <v>300804</v>
      </c>
      <c r="D33" s="1" t="s">
        <v>5</v>
      </c>
      <c r="E33" s="1">
        <v>2</v>
      </c>
      <c r="F33" s="1">
        <v>1007</v>
      </c>
      <c r="G33" s="1">
        <v>760</v>
      </c>
      <c r="H33" s="1">
        <v>305</v>
      </c>
      <c r="I33" s="1">
        <v>455</v>
      </c>
      <c r="J33" s="1">
        <v>3</v>
      </c>
      <c r="K33" s="1">
        <v>2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455</v>
      </c>
      <c r="T33" s="1">
        <v>0</v>
      </c>
      <c r="U33" s="1">
        <v>0</v>
      </c>
      <c r="V33" s="1">
        <v>455</v>
      </c>
      <c r="W33" s="1">
        <v>22</v>
      </c>
      <c r="X33" s="1">
        <v>3</v>
      </c>
      <c r="Y33" s="1">
        <v>18</v>
      </c>
      <c r="Z33" s="1">
        <v>0</v>
      </c>
      <c r="AA33" s="1">
        <v>433</v>
      </c>
      <c r="AB33" s="1">
        <v>124</v>
      </c>
      <c r="AC33" s="1">
        <v>136</v>
      </c>
      <c r="AD33" s="1">
        <v>153</v>
      </c>
      <c r="AE33" s="1">
        <v>20</v>
      </c>
      <c r="AF33" s="1">
        <v>433</v>
      </c>
    </row>
    <row r="34" spans="1:32" s="1" customFormat="1">
      <c r="A34" s="1" t="s">
        <v>391</v>
      </c>
      <c r="B34" s="1" t="s">
        <v>390</v>
      </c>
      <c r="C34" s="1" t="str">
        <f>"300804"</f>
        <v>300804</v>
      </c>
      <c r="D34" s="1" t="s">
        <v>5</v>
      </c>
      <c r="E34" s="1">
        <v>3</v>
      </c>
      <c r="F34" s="1">
        <v>1600</v>
      </c>
      <c r="G34" s="1">
        <v>1210</v>
      </c>
      <c r="H34" s="1">
        <v>448</v>
      </c>
      <c r="I34" s="1">
        <v>762</v>
      </c>
      <c r="J34" s="1">
        <v>2</v>
      </c>
      <c r="K34" s="1">
        <v>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762</v>
      </c>
      <c r="T34" s="1">
        <v>0</v>
      </c>
      <c r="U34" s="1">
        <v>0</v>
      </c>
      <c r="V34" s="1">
        <v>762</v>
      </c>
      <c r="W34" s="1">
        <v>39</v>
      </c>
      <c r="X34" s="1">
        <v>7</v>
      </c>
      <c r="Y34" s="1">
        <v>32</v>
      </c>
      <c r="Z34" s="1">
        <v>0</v>
      </c>
      <c r="AA34" s="1">
        <v>723</v>
      </c>
      <c r="AB34" s="1">
        <v>207</v>
      </c>
      <c r="AC34" s="1">
        <v>204</v>
      </c>
      <c r="AD34" s="1">
        <v>276</v>
      </c>
      <c r="AE34" s="1">
        <v>36</v>
      </c>
      <c r="AF34" s="1">
        <v>723</v>
      </c>
    </row>
    <row r="35" spans="1:32" s="1" customFormat="1">
      <c r="A35" s="1" t="s">
        <v>389</v>
      </c>
      <c r="B35" s="1" t="s">
        <v>384</v>
      </c>
      <c r="C35" s="1" t="str">
        <f>"300805"</f>
        <v>300805</v>
      </c>
      <c r="D35" s="1" t="s">
        <v>388</v>
      </c>
      <c r="E35" s="1">
        <v>1</v>
      </c>
      <c r="F35" s="1">
        <v>1372</v>
      </c>
      <c r="G35" s="1">
        <v>1040</v>
      </c>
      <c r="H35" s="1">
        <v>331</v>
      </c>
      <c r="I35" s="1">
        <v>709</v>
      </c>
      <c r="J35" s="1">
        <v>0</v>
      </c>
      <c r="K35" s="1">
        <v>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709</v>
      </c>
      <c r="T35" s="1">
        <v>0</v>
      </c>
      <c r="U35" s="1">
        <v>0</v>
      </c>
      <c r="V35" s="1">
        <v>709</v>
      </c>
      <c r="W35" s="1">
        <v>41</v>
      </c>
      <c r="X35" s="1">
        <v>7</v>
      </c>
      <c r="Y35" s="1">
        <v>33</v>
      </c>
      <c r="Z35" s="1">
        <v>0</v>
      </c>
      <c r="AA35" s="1">
        <v>668</v>
      </c>
      <c r="AB35" s="1">
        <v>118</v>
      </c>
      <c r="AC35" s="1">
        <v>252</v>
      </c>
      <c r="AD35" s="1">
        <v>240</v>
      </c>
      <c r="AE35" s="1">
        <v>58</v>
      </c>
      <c r="AF35" s="1">
        <v>668</v>
      </c>
    </row>
    <row r="36" spans="1:32" s="1" customFormat="1">
      <c r="A36" s="1" t="s">
        <v>387</v>
      </c>
      <c r="B36" s="1" t="s">
        <v>384</v>
      </c>
      <c r="C36" s="1" t="str">
        <f>"300805"</f>
        <v>300805</v>
      </c>
      <c r="D36" s="1" t="s">
        <v>386</v>
      </c>
      <c r="E36" s="1">
        <v>2</v>
      </c>
      <c r="F36" s="1">
        <v>704</v>
      </c>
      <c r="G36" s="1">
        <v>541</v>
      </c>
      <c r="H36" s="1">
        <v>236</v>
      </c>
      <c r="I36" s="1">
        <v>305</v>
      </c>
      <c r="J36" s="1">
        <v>0</v>
      </c>
      <c r="K36" s="1">
        <v>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305</v>
      </c>
      <c r="T36" s="1">
        <v>0</v>
      </c>
      <c r="U36" s="1">
        <v>0</v>
      </c>
      <c r="V36" s="1">
        <v>305</v>
      </c>
      <c r="W36" s="1">
        <v>29</v>
      </c>
      <c r="X36" s="1">
        <v>3</v>
      </c>
      <c r="Y36" s="1">
        <v>26</v>
      </c>
      <c r="Z36" s="1">
        <v>0</v>
      </c>
      <c r="AA36" s="1">
        <v>276</v>
      </c>
      <c r="AB36" s="1">
        <v>75</v>
      </c>
      <c r="AC36" s="1">
        <v>91</v>
      </c>
      <c r="AD36" s="1">
        <v>90</v>
      </c>
      <c r="AE36" s="1">
        <v>20</v>
      </c>
      <c r="AF36" s="1">
        <v>276</v>
      </c>
    </row>
    <row r="37" spans="1:32" s="1" customFormat="1">
      <c r="A37" s="1" t="s">
        <v>385</v>
      </c>
      <c r="B37" s="1" t="s">
        <v>384</v>
      </c>
      <c r="C37" s="1" t="str">
        <f>"300805"</f>
        <v>300805</v>
      </c>
      <c r="D37" s="1" t="s">
        <v>383</v>
      </c>
      <c r="E37" s="1">
        <v>3</v>
      </c>
      <c r="F37" s="1">
        <v>995</v>
      </c>
      <c r="G37" s="1">
        <v>760</v>
      </c>
      <c r="H37" s="1">
        <v>390</v>
      </c>
      <c r="I37" s="1">
        <v>370</v>
      </c>
      <c r="J37" s="1">
        <v>1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370</v>
      </c>
      <c r="T37" s="1">
        <v>0</v>
      </c>
      <c r="U37" s="1">
        <v>0</v>
      </c>
      <c r="V37" s="1">
        <v>370</v>
      </c>
      <c r="W37" s="1">
        <v>24</v>
      </c>
      <c r="X37" s="1">
        <v>5</v>
      </c>
      <c r="Y37" s="1">
        <v>19</v>
      </c>
      <c r="Z37" s="1">
        <v>0</v>
      </c>
      <c r="AA37" s="1">
        <v>346</v>
      </c>
      <c r="AB37" s="1">
        <v>96</v>
      </c>
      <c r="AC37" s="1">
        <v>119</v>
      </c>
      <c r="AD37" s="1">
        <v>114</v>
      </c>
      <c r="AE37" s="1">
        <v>17</v>
      </c>
      <c r="AF37" s="1">
        <v>346</v>
      </c>
    </row>
    <row r="38" spans="1:32" s="1" customFormat="1">
      <c r="A38" s="1" t="s">
        <v>382</v>
      </c>
      <c r="B38" s="1" t="s">
        <v>377</v>
      </c>
      <c r="C38" s="1" t="str">
        <f>"300806"</f>
        <v>300806</v>
      </c>
      <c r="D38" s="1" t="s">
        <v>381</v>
      </c>
      <c r="E38" s="1">
        <v>1</v>
      </c>
      <c r="F38" s="1">
        <v>1370</v>
      </c>
      <c r="G38" s="1">
        <v>1050</v>
      </c>
      <c r="H38" s="1">
        <v>400</v>
      </c>
      <c r="I38" s="1">
        <v>650</v>
      </c>
      <c r="J38" s="1">
        <v>1</v>
      </c>
      <c r="K38" s="1">
        <v>5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650</v>
      </c>
      <c r="T38" s="1">
        <v>0</v>
      </c>
      <c r="U38" s="1">
        <v>0</v>
      </c>
      <c r="V38" s="1">
        <v>650</v>
      </c>
      <c r="W38" s="1">
        <v>32</v>
      </c>
      <c r="X38" s="1">
        <v>7</v>
      </c>
      <c r="Y38" s="1">
        <v>25</v>
      </c>
      <c r="Z38" s="1">
        <v>0</v>
      </c>
      <c r="AA38" s="1">
        <v>618</v>
      </c>
      <c r="AB38" s="1">
        <v>170</v>
      </c>
      <c r="AC38" s="1">
        <v>192</v>
      </c>
      <c r="AD38" s="1">
        <v>213</v>
      </c>
      <c r="AE38" s="1">
        <v>43</v>
      </c>
      <c r="AF38" s="1">
        <v>618</v>
      </c>
    </row>
    <row r="39" spans="1:32" s="1" customFormat="1">
      <c r="A39" s="1" t="s">
        <v>380</v>
      </c>
      <c r="B39" s="1" t="s">
        <v>377</v>
      </c>
      <c r="C39" s="1" t="str">
        <f>"300806"</f>
        <v>300806</v>
      </c>
      <c r="D39" s="1" t="s">
        <v>5</v>
      </c>
      <c r="E39" s="1">
        <v>2</v>
      </c>
      <c r="F39" s="1">
        <v>445</v>
      </c>
      <c r="G39" s="1">
        <v>340</v>
      </c>
      <c r="H39" s="1">
        <v>134</v>
      </c>
      <c r="I39" s="1">
        <v>206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206</v>
      </c>
      <c r="T39" s="1">
        <v>0</v>
      </c>
      <c r="U39" s="1">
        <v>0</v>
      </c>
      <c r="V39" s="1">
        <v>206</v>
      </c>
      <c r="W39" s="1">
        <v>5</v>
      </c>
      <c r="X39" s="1">
        <v>0</v>
      </c>
      <c r="Y39" s="1">
        <v>5</v>
      </c>
      <c r="Z39" s="1">
        <v>0</v>
      </c>
      <c r="AA39" s="1">
        <v>201</v>
      </c>
      <c r="AB39" s="1">
        <v>63</v>
      </c>
      <c r="AC39" s="1">
        <v>35</v>
      </c>
      <c r="AD39" s="1">
        <v>88</v>
      </c>
      <c r="AE39" s="1">
        <v>15</v>
      </c>
      <c r="AF39" s="1">
        <v>201</v>
      </c>
    </row>
    <row r="40" spans="1:32" s="1" customFormat="1">
      <c r="A40" s="1" t="s">
        <v>379</v>
      </c>
      <c r="B40" s="1" t="s">
        <v>377</v>
      </c>
      <c r="C40" s="1" t="str">
        <f>"300806"</f>
        <v>300806</v>
      </c>
      <c r="D40" s="1" t="s">
        <v>128</v>
      </c>
      <c r="E40" s="1">
        <v>3</v>
      </c>
      <c r="F40" s="1">
        <v>434</v>
      </c>
      <c r="G40" s="1">
        <v>330</v>
      </c>
      <c r="H40" s="1">
        <v>163</v>
      </c>
      <c r="I40" s="1">
        <v>167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166</v>
      </c>
      <c r="T40" s="1">
        <v>0</v>
      </c>
      <c r="U40" s="1">
        <v>0</v>
      </c>
      <c r="V40" s="1">
        <v>166</v>
      </c>
      <c r="W40" s="1">
        <v>6</v>
      </c>
      <c r="X40" s="1">
        <v>0</v>
      </c>
      <c r="Y40" s="1">
        <v>6</v>
      </c>
      <c r="Z40" s="1">
        <v>0</v>
      </c>
      <c r="AA40" s="1">
        <v>160</v>
      </c>
      <c r="AB40" s="1">
        <v>47</v>
      </c>
      <c r="AC40" s="1">
        <v>39</v>
      </c>
      <c r="AD40" s="1">
        <v>66</v>
      </c>
      <c r="AE40" s="1">
        <v>8</v>
      </c>
      <c r="AF40" s="1">
        <v>160</v>
      </c>
    </row>
    <row r="41" spans="1:32" s="1" customFormat="1">
      <c r="A41" s="1" t="s">
        <v>378</v>
      </c>
      <c r="B41" s="1" t="s">
        <v>377</v>
      </c>
      <c r="C41" s="1" t="str">
        <f>"300806"</f>
        <v>300806</v>
      </c>
      <c r="D41" s="1" t="s">
        <v>128</v>
      </c>
      <c r="E41" s="1">
        <v>4</v>
      </c>
      <c r="F41" s="1">
        <v>907</v>
      </c>
      <c r="G41" s="1">
        <v>690</v>
      </c>
      <c r="H41" s="1">
        <v>372</v>
      </c>
      <c r="I41" s="1">
        <v>318</v>
      </c>
      <c r="J41" s="1">
        <v>0</v>
      </c>
      <c r="K41" s="1">
        <v>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318</v>
      </c>
      <c r="T41" s="1">
        <v>0</v>
      </c>
      <c r="U41" s="1">
        <v>0</v>
      </c>
      <c r="V41" s="1">
        <v>318</v>
      </c>
      <c r="W41" s="1">
        <v>12</v>
      </c>
      <c r="X41" s="1">
        <v>0</v>
      </c>
      <c r="Y41" s="1">
        <v>12</v>
      </c>
      <c r="Z41" s="1">
        <v>0</v>
      </c>
      <c r="AA41" s="1">
        <v>306</v>
      </c>
      <c r="AB41" s="1">
        <v>135</v>
      </c>
      <c r="AC41" s="1">
        <v>63</v>
      </c>
      <c r="AD41" s="1">
        <v>85</v>
      </c>
      <c r="AE41" s="1">
        <v>23</v>
      </c>
      <c r="AF41" s="1">
        <v>306</v>
      </c>
    </row>
    <row r="42" spans="1:32" s="1" customFormat="1">
      <c r="A42" s="1" t="s">
        <v>376</v>
      </c>
      <c r="B42" s="1" t="s">
        <v>371</v>
      </c>
      <c r="C42" s="1" t="str">
        <f>"300807"</f>
        <v>300807</v>
      </c>
      <c r="D42" s="1" t="s">
        <v>375</v>
      </c>
      <c r="E42" s="1">
        <v>1</v>
      </c>
      <c r="F42" s="1">
        <v>1657</v>
      </c>
      <c r="G42" s="1">
        <v>1260</v>
      </c>
      <c r="H42" s="1">
        <v>393</v>
      </c>
      <c r="I42" s="1">
        <v>867</v>
      </c>
      <c r="J42" s="1">
        <v>0</v>
      </c>
      <c r="K42" s="1">
        <v>4</v>
      </c>
      <c r="L42" s="1">
        <v>2</v>
      </c>
      <c r="M42" s="1">
        <v>2</v>
      </c>
      <c r="N42" s="1">
        <v>0</v>
      </c>
      <c r="O42" s="1">
        <v>0</v>
      </c>
      <c r="P42" s="1">
        <v>0</v>
      </c>
      <c r="Q42" s="1">
        <v>0</v>
      </c>
      <c r="R42" s="1">
        <v>2</v>
      </c>
      <c r="S42" s="1">
        <v>869</v>
      </c>
      <c r="T42" s="1">
        <v>2</v>
      </c>
      <c r="U42" s="1">
        <v>1</v>
      </c>
      <c r="V42" s="1">
        <v>868</v>
      </c>
      <c r="W42" s="1">
        <v>51</v>
      </c>
      <c r="X42" s="1">
        <v>4</v>
      </c>
      <c r="Y42" s="1">
        <v>47</v>
      </c>
      <c r="Z42" s="1">
        <v>0</v>
      </c>
      <c r="AA42" s="1">
        <v>817</v>
      </c>
      <c r="AB42" s="1">
        <v>191</v>
      </c>
      <c r="AC42" s="1">
        <v>291</v>
      </c>
      <c r="AD42" s="1">
        <v>310</v>
      </c>
      <c r="AE42" s="1">
        <v>25</v>
      </c>
      <c r="AF42" s="1">
        <v>817</v>
      </c>
    </row>
    <row r="43" spans="1:32" s="1" customFormat="1">
      <c r="A43" s="1" t="s">
        <v>374</v>
      </c>
      <c r="B43" s="1" t="s">
        <v>371</v>
      </c>
      <c r="C43" s="1" t="str">
        <f>"300807"</f>
        <v>300807</v>
      </c>
      <c r="D43" s="1" t="s">
        <v>373</v>
      </c>
      <c r="E43" s="1">
        <v>2</v>
      </c>
      <c r="F43" s="1">
        <v>1605</v>
      </c>
      <c r="G43" s="1">
        <v>1210</v>
      </c>
      <c r="H43" s="1">
        <v>387</v>
      </c>
      <c r="I43" s="1">
        <v>823</v>
      </c>
      <c r="J43" s="1">
        <v>2</v>
      </c>
      <c r="K43" s="1">
        <v>5</v>
      </c>
      <c r="L43" s="1">
        <v>2</v>
      </c>
      <c r="M43" s="1">
        <v>2</v>
      </c>
      <c r="N43" s="1">
        <v>0</v>
      </c>
      <c r="O43" s="1">
        <v>0</v>
      </c>
      <c r="P43" s="1">
        <v>0</v>
      </c>
      <c r="Q43" s="1">
        <v>0</v>
      </c>
      <c r="R43" s="1">
        <v>2</v>
      </c>
      <c r="S43" s="1">
        <v>824</v>
      </c>
      <c r="T43" s="1">
        <v>2</v>
      </c>
      <c r="U43" s="1">
        <v>0</v>
      </c>
      <c r="V43" s="1">
        <v>824</v>
      </c>
      <c r="W43" s="1">
        <v>71</v>
      </c>
      <c r="X43" s="1">
        <v>0</v>
      </c>
      <c r="Y43" s="1">
        <v>71</v>
      </c>
      <c r="Z43" s="1">
        <v>0</v>
      </c>
      <c r="AA43" s="1">
        <v>753</v>
      </c>
      <c r="AB43" s="1">
        <v>193</v>
      </c>
      <c r="AC43" s="1">
        <v>230</v>
      </c>
      <c r="AD43" s="1">
        <v>292</v>
      </c>
      <c r="AE43" s="1">
        <v>38</v>
      </c>
      <c r="AF43" s="1">
        <v>753</v>
      </c>
    </row>
    <row r="44" spans="1:32" s="1" customFormat="1">
      <c r="A44" s="1" t="s">
        <v>372</v>
      </c>
      <c r="B44" s="1" t="s">
        <v>371</v>
      </c>
      <c r="C44" s="1" t="str">
        <f>"300807"</f>
        <v>300807</v>
      </c>
      <c r="D44" s="1" t="s">
        <v>370</v>
      </c>
      <c r="E44" s="1">
        <v>3</v>
      </c>
      <c r="F44" s="1">
        <v>590</v>
      </c>
      <c r="G44" s="1">
        <v>450</v>
      </c>
      <c r="H44" s="1">
        <v>117</v>
      </c>
      <c r="I44" s="1">
        <v>333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333</v>
      </c>
      <c r="T44" s="1">
        <v>0</v>
      </c>
      <c r="U44" s="1">
        <v>0</v>
      </c>
      <c r="V44" s="1">
        <v>333</v>
      </c>
      <c r="W44" s="1">
        <v>33</v>
      </c>
      <c r="X44" s="1">
        <v>1</v>
      </c>
      <c r="Y44" s="1">
        <v>32</v>
      </c>
      <c r="Z44" s="1">
        <v>0</v>
      </c>
      <c r="AA44" s="1">
        <v>300</v>
      </c>
      <c r="AB44" s="1">
        <v>82</v>
      </c>
      <c r="AC44" s="1">
        <v>105</v>
      </c>
      <c r="AD44" s="1">
        <v>102</v>
      </c>
      <c r="AE44" s="1">
        <v>11</v>
      </c>
      <c r="AF44" s="1">
        <v>300</v>
      </c>
    </row>
    <row r="45" spans="1:32" s="1" customFormat="1">
      <c r="A45" s="1" t="s">
        <v>369</v>
      </c>
      <c r="B45" s="1" t="s">
        <v>368</v>
      </c>
      <c r="C45" s="1" t="str">
        <f>"301201"</f>
        <v>301201</v>
      </c>
      <c r="D45" s="1" t="s">
        <v>367</v>
      </c>
      <c r="E45" s="1">
        <v>1</v>
      </c>
      <c r="F45" s="1">
        <v>2208</v>
      </c>
      <c r="G45" s="1">
        <v>1670</v>
      </c>
      <c r="H45" s="1">
        <v>684</v>
      </c>
      <c r="I45" s="1">
        <v>986</v>
      </c>
      <c r="J45" s="1">
        <v>4</v>
      </c>
      <c r="K45" s="1">
        <v>3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986</v>
      </c>
      <c r="T45" s="1">
        <v>0</v>
      </c>
      <c r="U45" s="1">
        <v>0</v>
      </c>
      <c r="V45" s="1">
        <v>986</v>
      </c>
      <c r="W45" s="1">
        <v>49</v>
      </c>
      <c r="X45" s="1">
        <v>3</v>
      </c>
      <c r="Y45" s="1">
        <v>46</v>
      </c>
      <c r="Z45" s="1">
        <v>0</v>
      </c>
      <c r="AA45" s="1">
        <v>937</v>
      </c>
      <c r="AB45" s="1">
        <v>275</v>
      </c>
      <c r="AC45" s="1">
        <v>276</v>
      </c>
      <c r="AD45" s="1">
        <v>303</v>
      </c>
      <c r="AE45" s="1">
        <v>83</v>
      </c>
      <c r="AF45" s="1">
        <v>937</v>
      </c>
    </row>
    <row r="46" spans="1:32" s="1" customFormat="1">
      <c r="A46" s="1" t="s">
        <v>366</v>
      </c>
      <c r="B46" s="1" t="s">
        <v>355</v>
      </c>
      <c r="C46" s="1" t="str">
        <f>"301202"</f>
        <v>301202</v>
      </c>
      <c r="D46" s="1" t="s">
        <v>365</v>
      </c>
      <c r="E46" s="1">
        <v>1</v>
      </c>
      <c r="F46" s="1">
        <v>1304</v>
      </c>
      <c r="G46" s="1">
        <v>990</v>
      </c>
      <c r="H46" s="1">
        <v>398</v>
      </c>
      <c r="I46" s="1">
        <v>592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592</v>
      </c>
      <c r="T46" s="1">
        <v>0</v>
      </c>
      <c r="U46" s="1">
        <v>0</v>
      </c>
      <c r="V46" s="1">
        <v>592</v>
      </c>
      <c r="W46" s="1">
        <v>26</v>
      </c>
      <c r="X46" s="1">
        <v>7</v>
      </c>
      <c r="Y46" s="1">
        <v>19</v>
      </c>
      <c r="Z46" s="1">
        <v>0</v>
      </c>
      <c r="AA46" s="1">
        <v>566</v>
      </c>
      <c r="AB46" s="1">
        <v>93</v>
      </c>
      <c r="AC46" s="1">
        <v>208</v>
      </c>
      <c r="AD46" s="1">
        <v>225</v>
      </c>
      <c r="AE46" s="1">
        <v>40</v>
      </c>
      <c r="AF46" s="1">
        <v>566</v>
      </c>
    </row>
    <row r="47" spans="1:32" s="1" customFormat="1">
      <c r="A47" s="1" t="s">
        <v>364</v>
      </c>
      <c r="B47" s="1" t="s">
        <v>355</v>
      </c>
      <c r="C47" s="1" t="str">
        <f>"301202"</f>
        <v>301202</v>
      </c>
      <c r="D47" s="1" t="s">
        <v>363</v>
      </c>
      <c r="E47" s="1">
        <v>2</v>
      </c>
      <c r="F47" s="1">
        <v>1251</v>
      </c>
      <c r="G47" s="1">
        <v>950</v>
      </c>
      <c r="H47" s="1">
        <v>412</v>
      </c>
      <c r="I47" s="1">
        <v>538</v>
      </c>
      <c r="J47" s="1">
        <v>0</v>
      </c>
      <c r="K47" s="1">
        <v>2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538</v>
      </c>
      <c r="T47" s="1">
        <v>0</v>
      </c>
      <c r="U47" s="1">
        <v>0</v>
      </c>
      <c r="V47" s="1">
        <v>538</v>
      </c>
      <c r="W47" s="1">
        <v>32</v>
      </c>
      <c r="X47" s="1">
        <v>3</v>
      </c>
      <c r="Y47" s="1">
        <v>29</v>
      </c>
      <c r="Z47" s="1">
        <v>0</v>
      </c>
      <c r="AA47" s="1">
        <v>506</v>
      </c>
      <c r="AB47" s="1">
        <v>107</v>
      </c>
      <c r="AC47" s="1">
        <v>175</v>
      </c>
      <c r="AD47" s="1">
        <v>192</v>
      </c>
      <c r="AE47" s="1">
        <v>32</v>
      </c>
      <c r="AF47" s="1">
        <v>506</v>
      </c>
    </row>
    <row r="48" spans="1:32" s="1" customFormat="1">
      <c r="A48" s="1" t="s">
        <v>362</v>
      </c>
      <c r="B48" s="1" t="s">
        <v>355</v>
      </c>
      <c r="C48" s="1" t="str">
        <f>"301202"</f>
        <v>301202</v>
      </c>
      <c r="D48" s="1" t="s">
        <v>361</v>
      </c>
      <c r="E48" s="1">
        <v>3</v>
      </c>
      <c r="F48" s="1">
        <v>501</v>
      </c>
      <c r="G48" s="1">
        <v>380</v>
      </c>
      <c r="H48" s="1">
        <v>203</v>
      </c>
      <c r="I48" s="1">
        <v>177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176</v>
      </c>
      <c r="T48" s="1">
        <v>0</v>
      </c>
      <c r="U48" s="1">
        <v>0</v>
      </c>
      <c r="V48" s="1">
        <v>176</v>
      </c>
      <c r="W48" s="1">
        <v>15</v>
      </c>
      <c r="X48" s="1">
        <v>2</v>
      </c>
      <c r="Y48" s="1">
        <v>13</v>
      </c>
      <c r="Z48" s="1">
        <v>0</v>
      </c>
      <c r="AA48" s="1">
        <v>161</v>
      </c>
      <c r="AB48" s="1">
        <v>69</v>
      </c>
      <c r="AC48" s="1">
        <v>19</v>
      </c>
      <c r="AD48" s="1">
        <v>60</v>
      </c>
      <c r="AE48" s="1">
        <v>13</v>
      </c>
      <c r="AF48" s="1">
        <v>161</v>
      </c>
    </row>
    <row r="49" spans="1:32" s="1" customFormat="1">
      <c r="A49" s="1" t="s">
        <v>360</v>
      </c>
      <c r="B49" s="1" t="s">
        <v>355</v>
      </c>
      <c r="C49" s="1" t="str">
        <f>"301202"</f>
        <v>301202</v>
      </c>
      <c r="D49" s="1" t="s">
        <v>71</v>
      </c>
      <c r="E49" s="1">
        <v>4</v>
      </c>
      <c r="F49" s="1">
        <v>1121</v>
      </c>
      <c r="G49" s="1">
        <v>850</v>
      </c>
      <c r="H49" s="1">
        <v>368</v>
      </c>
      <c r="I49" s="1">
        <v>482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482</v>
      </c>
      <c r="T49" s="1">
        <v>0</v>
      </c>
      <c r="U49" s="1">
        <v>0</v>
      </c>
      <c r="V49" s="1">
        <v>482</v>
      </c>
      <c r="W49" s="1">
        <v>29</v>
      </c>
      <c r="X49" s="1">
        <v>1</v>
      </c>
      <c r="Y49" s="1">
        <v>28</v>
      </c>
      <c r="Z49" s="1">
        <v>0</v>
      </c>
      <c r="AA49" s="1">
        <v>453</v>
      </c>
      <c r="AB49" s="1">
        <v>125</v>
      </c>
      <c r="AC49" s="1">
        <v>121</v>
      </c>
      <c r="AD49" s="1">
        <v>187</v>
      </c>
      <c r="AE49" s="1">
        <v>20</v>
      </c>
      <c r="AF49" s="1">
        <v>453</v>
      </c>
    </row>
    <row r="50" spans="1:32" s="1" customFormat="1">
      <c r="A50" s="1" t="s">
        <v>359</v>
      </c>
      <c r="B50" s="1" t="s">
        <v>355</v>
      </c>
      <c r="C50" s="1" t="str">
        <f>"301202"</f>
        <v>301202</v>
      </c>
      <c r="D50" s="1" t="s">
        <v>5</v>
      </c>
      <c r="E50" s="1">
        <v>5</v>
      </c>
      <c r="F50" s="1">
        <v>593</v>
      </c>
      <c r="G50" s="1">
        <v>460</v>
      </c>
      <c r="H50" s="1">
        <v>232</v>
      </c>
      <c r="I50" s="1">
        <v>228</v>
      </c>
      <c r="J50" s="1">
        <v>0</v>
      </c>
      <c r="K50" s="1">
        <v>3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227</v>
      </c>
      <c r="T50" s="1">
        <v>0</v>
      </c>
      <c r="U50" s="1">
        <v>0</v>
      </c>
      <c r="V50" s="1">
        <v>227</v>
      </c>
      <c r="W50" s="1">
        <v>3</v>
      </c>
      <c r="X50" s="1">
        <v>0</v>
      </c>
      <c r="Y50" s="1">
        <v>3</v>
      </c>
      <c r="Z50" s="1">
        <v>0</v>
      </c>
      <c r="AA50" s="1">
        <v>224</v>
      </c>
      <c r="AB50" s="1">
        <v>77</v>
      </c>
      <c r="AC50" s="1">
        <v>47</v>
      </c>
      <c r="AD50" s="1">
        <v>84</v>
      </c>
      <c r="AE50" s="1">
        <v>16</v>
      </c>
      <c r="AF50" s="1">
        <v>224</v>
      </c>
    </row>
    <row r="51" spans="1:32" s="1" customFormat="1">
      <c r="A51" s="1" t="s">
        <v>358</v>
      </c>
      <c r="B51" s="1" t="s">
        <v>355</v>
      </c>
      <c r="C51" s="1" t="str">
        <f>"301202"</f>
        <v>301202</v>
      </c>
      <c r="D51" s="1" t="s">
        <v>71</v>
      </c>
      <c r="E51" s="1">
        <v>6</v>
      </c>
      <c r="F51" s="1">
        <v>634</v>
      </c>
      <c r="G51" s="1">
        <v>480</v>
      </c>
      <c r="H51" s="1">
        <v>212</v>
      </c>
      <c r="I51" s="1">
        <v>268</v>
      </c>
      <c r="J51" s="1">
        <v>0</v>
      </c>
      <c r="K51" s="1">
        <v>3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268</v>
      </c>
      <c r="T51" s="1">
        <v>0</v>
      </c>
      <c r="U51" s="1">
        <v>0</v>
      </c>
      <c r="V51" s="1">
        <v>268</v>
      </c>
      <c r="W51" s="1">
        <v>9</v>
      </c>
      <c r="X51" s="1">
        <v>2</v>
      </c>
      <c r="Y51" s="1">
        <v>7</v>
      </c>
      <c r="Z51" s="1">
        <v>0</v>
      </c>
      <c r="AA51" s="1">
        <v>259</v>
      </c>
      <c r="AB51" s="1">
        <v>114</v>
      </c>
      <c r="AC51" s="1">
        <v>48</v>
      </c>
      <c r="AD51" s="1">
        <v>88</v>
      </c>
      <c r="AE51" s="1">
        <v>9</v>
      </c>
      <c r="AF51" s="1">
        <v>259</v>
      </c>
    </row>
    <row r="52" spans="1:32" s="1" customFormat="1">
      <c r="A52" s="1" t="s">
        <v>357</v>
      </c>
      <c r="B52" s="1" t="s">
        <v>355</v>
      </c>
      <c r="C52" s="1" t="str">
        <f>"301202"</f>
        <v>301202</v>
      </c>
      <c r="D52" s="1" t="s">
        <v>71</v>
      </c>
      <c r="E52" s="1">
        <v>7</v>
      </c>
      <c r="F52" s="1">
        <v>641</v>
      </c>
      <c r="G52" s="1">
        <v>490</v>
      </c>
      <c r="H52" s="1">
        <v>251</v>
      </c>
      <c r="I52" s="1">
        <v>239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239</v>
      </c>
      <c r="T52" s="1">
        <v>0</v>
      </c>
      <c r="U52" s="1">
        <v>0</v>
      </c>
      <c r="V52" s="1">
        <v>239</v>
      </c>
      <c r="W52" s="1">
        <v>12</v>
      </c>
      <c r="X52" s="1">
        <v>3</v>
      </c>
      <c r="Y52" s="1">
        <v>9</v>
      </c>
      <c r="Z52" s="1">
        <v>0</v>
      </c>
      <c r="AA52" s="1">
        <v>227</v>
      </c>
      <c r="AB52" s="1">
        <v>102</v>
      </c>
      <c r="AC52" s="1">
        <v>32</v>
      </c>
      <c r="AD52" s="1">
        <v>79</v>
      </c>
      <c r="AE52" s="1">
        <v>14</v>
      </c>
      <c r="AF52" s="1">
        <v>227</v>
      </c>
    </row>
    <row r="53" spans="1:32" s="1" customFormat="1">
      <c r="A53" s="1" t="s">
        <v>356</v>
      </c>
      <c r="B53" s="1" t="s">
        <v>355</v>
      </c>
      <c r="C53" s="1" t="str">
        <f>"301202"</f>
        <v>301202</v>
      </c>
      <c r="D53" s="1" t="s">
        <v>39</v>
      </c>
      <c r="E53" s="1">
        <v>8</v>
      </c>
      <c r="F53" s="1">
        <v>388</v>
      </c>
      <c r="G53" s="1">
        <v>300</v>
      </c>
      <c r="H53" s="1">
        <v>159</v>
      </c>
      <c r="I53" s="1">
        <v>141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141</v>
      </c>
      <c r="T53" s="1">
        <v>0</v>
      </c>
      <c r="U53" s="1">
        <v>0</v>
      </c>
      <c r="V53" s="1">
        <v>141</v>
      </c>
      <c r="W53" s="1">
        <v>5</v>
      </c>
      <c r="X53" s="1">
        <v>0</v>
      </c>
      <c r="Y53" s="1">
        <v>5</v>
      </c>
      <c r="Z53" s="1">
        <v>0</v>
      </c>
      <c r="AA53" s="1">
        <v>136</v>
      </c>
      <c r="AB53" s="1">
        <v>50</v>
      </c>
      <c r="AC53" s="1">
        <v>42</v>
      </c>
      <c r="AD53" s="1">
        <v>33</v>
      </c>
      <c r="AE53" s="1">
        <v>11</v>
      </c>
      <c r="AF53" s="1">
        <v>136</v>
      </c>
    </row>
    <row r="54" spans="1:32" s="1" customFormat="1">
      <c r="A54" s="1" t="s">
        <v>354</v>
      </c>
      <c r="B54" s="1" t="s">
        <v>343</v>
      </c>
      <c r="C54" s="1" t="str">
        <f>"301203"</f>
        <v>301203</v>
      </c>
      <c r="D54" s="1" t="s">
        <v>353</v>
      </c>
      <c r="E54" s="1">
        <v>1</v>
      </c>
      <c r="F54" s="1">
        <v>2226</v>
      </c>
      <c r="G54" s="1">
        <v>1690</v>
      </c>
      <c r="H54" s="1">
        <v>658</v>
      </c>
      <c r="I54" s="1">
        <v>1032</v>
      </c>
      <c r="J54" s="1">
        <v>1</v>
      </c>
      <c r="K54" s="1">
        <v>10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1032</v>
      </c>
      <c r="T54" s="1">
        <v>0</v>
      </c>
      <c r="U54" s="1">
        <v>0</v>
      </c>
      <c r="V54" s="1">
        <v>1032</v>
      </c>
      <c r="W54" s="1">
        <v>52</v>
      </c>
      <c r="X54" s="1">
        <v>15</v>
      </c>
      <c r="Y54" s="1">
        <v>37</v>
      </c>
      <c r="Z54" s="1">
        <v>0</v>
      </c>
      <c r="AA54" s="1">
        <v>980</v>
      </c>
      <c r="AB54" s="1">
        <v>153</v>
      </c>
      <c r="AC54" s="1">
        <v>411</v>
      </c>
      <c r="AD54" s="1">
        <v>327</v>
      </c>
      <c r="AE54" s="1">
        <v>89</v>
      </c>
      <c r="AF54" s="1">
        <v>980</v>
      </c>
    </row>
    <row r="55" spans="1:32" s="1" customFormat="1">
      <c r="A55" s="1" t="s">
        <v>352</v>
      </c>
      <c r="B55" s="1" t="s">
        <v>343</v>
      </c>
      <c r="C55" s="1" t="str">
        <f>"301203"</f>
        <v>301203</v>
      </c>
      <c r="D55" s="1" t="s">
        <v>351</v>
      </c>
      <c r="E55" s="1">
        <v>2</v>
      </c>
      <c r="F55" s="1">
        <v>2120</v>
      </c>
      <c r="G55" s="1">
        <v>1621</v>
      </c>
      <c r="H55" s="1">
        <v>647</v>
      </c>
      <c r="I55" s="1">
        <v>974</v>
      </c>
      <c r="J55" s="1">
        <v>0</v>
      </c>
      <c r="K55" s="1">
        <v>1</v>
      </c>
      <c r="L55" s="1">
        <v>4</v>
      </c>
      <c r="M55" s="1">
        <v>4</v>
      </c>
      <c r="N55" s="1">
        <v>0</v>
      </c>
      <c r="O55" s="1">
        <v>0</v>
      </c>
      <c r="P55" s="1">
        <v>0</v>
      </c>
      <c r="Q55" s="1">
        <v>0</v>
      </c>
      <c r="R55" s="1">
        <v>4</v>
      </c>
      <c r="S55" s="1">
        <v>977</v>
      </c>
      <c r="T55" s="1">
        <v>4</v>
      </c>
      <c r="U55" s="1">
        <v>0</v>
      </c>
      <c r="V55" s="1">
        <v>977</v>
      </c>
      <c r="W55" s="1">
        <v>39</v>
      </c>
      <c r="X55" s="1">
        <v>6</v>
      </c>
      <c r="Y55" s="1">
        <v>33</v>
      </c>
      <c r="Z55" s="1">
        <v>0</v>
      </c>
      <c r="AA55" s="1">
        <v>938</v>
      </c>
      <c r="AB55" s="1">
        <v>154</v>
      </c>
      <c r="AC55" s="1">
        <v>384</v>
      </c>
      <c r="AD55" s="1">
        <v>305</v>
      </c>
      <c r="AE55" s="1">
        <v>95</v>
      </c>
      <c r="AF55" s="1">
        <v>938</v>
      </c>
    </row>
    <row r="56" spans="1:32" s="1" customFormat="1">
      <c r="A56" s="1" t="s">
        <v>350</v>
      </c>
      <c r="B56" s="1" t="s">
        <v>343</v>
      </c>
      <c r="C56" s="1" t="str">
        <f>"301203"</f>
        <v>301203</v>
      </c>
      <c r="D56" s="1" t="s">
        <v>25</v>
      </c>
      <c r="E56" s="1">
        <v>3</v>
      </c>
      <c r="F56" s="1">
        <v>1011</v>
      </c>
      <c r="G56" s="1">
        <v>770</v>
      </c>
      <c r="H56" s="1">
        <v>313</v>
      </c>
      <c r="I56" s="1">
        <v>457</v>
      </c>
      <c r="J56" s="1">
        <v>0</v>
      </c>
      <c r="K56" s="1">
        <v>1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457</v>
      </c>
      <c r="T56" s="1">
        <v>0</v>
      </c>
      <c r="U56" s="1">
        <v>0</v>
      </c>
      <c r="V56" s="1">
        <v>457</v>
      </c>
      <c r="W56" s="1">
        <v>21</v>
      </c>
      <c r="X56" s="1">
        <v>0</v>
      </c>
      <c r="Y56" s="1">
        <v>21</v>
      </c>
      <c r="Z56" s="1">
        <v>0</v>
      </c>
      <c r="AA56" s="1">
        <v>436</v>
      </c>
      <c r="AB56" s="1">
        <v>58</v>
      </c>
      <c r="AC56" s="1">
        <v>216</v>
      </c>
      <c r="AD56" s="1">
        <v>114</v>
      </c>
      <c r="AE56" s="1">
        <v>48</v>
      </c>
      <c r="AF56" s="1">
        <v>436</v>
      </c>
    </row>
    <row r="57" spans="1:32" s="1" customFormat="1">
      <c r="A57" s="1" t="s">
        <v>349</v>
      </c>
      <c r="B57" s="1" t="s">
        <v>343</v>
      </c>
      <c r="C57" s="1" t="str">
        <f>"301203"</f>
        <v>301203</v>
      </c>
      <c r="D57" s="1" t="s">
        <v>5</v>
      </c>
      <c r="E57" s="1">
        <v>4</v>
      </c>
      <c r="F57" s="1">
        <v>1109</v>
      </c>
      <c r="G57" s="1">
        <v>840</v>
      </c>
      <c r="H57" s="1">
        <v>370</v>
      </c>
      <c r="I57" s="1">
        <v>470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469</v>
      </c>
      <c r="T57" s="1">
        <v>0</v>
      </c>
      <c r="U57" s="1">
        <v>0</v>
      </c>
      <c r="V57" s="1">
        <v>469</v>
      </c>
      <c r="W57" s="1">
        <v>20</v>
      </c>
      <c r="X57" s="1">
        <v>4</v>
      </c>
      <c r="Y57" s="1">
        <v>16</v>
      </c>
      <c r="Z57" s="1">
        <v>0</v>
      </c>
      <c r="AA57" s="1">
        <v>449</v>
      </c>
      <c r="AB57" s="1">
        <v>177</v>
      </c>
      <c r="AC57" s="1">
        <v>57</v>
      </c>
      <c r="AD57" s="1">
        <v>200</v>
      </c>
      <c r="AE57" s="1">
        <v>15</v>
      </c>
      <c r="AF57" s="1">
        <v>449</v>
      </c>
    </row>
    <row r="58" spans="1:32" s="1" customFormat="1">
      <c r="A58" s="1" t="s">
        <v>348</v>
      </c>
      <c r="B58" s="1" t="s">
        <v>343</v>
      </c>
      <c r="C58" s="1" t="str">
        <f>"301203"</f>
        <v>301203</v>
      </c>
      <c r="D58" s="1" t="s">
        <v>29</v>
      </c>
      <c r="E58" s="1">
        <v>5</v>
      </c>
      <c r="F58" s="1">
        <v>1551</v>
      </c>
      <c r="G58" s="1">
        <v>1180</v>
      </c>
      <c r="H58" s="1">
        <v>598</v>
      </c>
      <c r="I58" s="1">
        <v>582</v>
      </c>
      <c r="J58" s="1">
        <v>0</v>
      </c>
      <c r="K58" s="1">
        <v>3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582</v>
      </c>
      <c r="T58" s="1">
        <v>0</v>
      </c>
      <c r="U58" s="1">
        <v>0</v>
      </c>
      <c r="V58" s="1">
        <v>582</v>
      </c>
      <c r="W58" s="1">
        <v>36</v>
      </c>
      <c r="X58" s="1">
        <v>6</v>
      </c>
      <c r="Y58" s="1">
        <v>30</v>
      </c>
      <c r="Z58" s="1">
        <v>0</v>
      </c>
      <c r="AA58" s="1">
        <v>546</v>
      </c>
      <c r="AB58" s="1">
        <v>209</v>
      </c>
      <c r="AC58" s="1">
        <v>86</v>
      </c>
      <c r="AD58" s="1">
        <v>220</v>
      </c>
      <c r="AE58" s="1">
        <v>31</v>
      </c>
      <c r="AF58" s="1">
        <v>546</v>
      </c>
    </row>
    <row r="59" spans="1:32" s="1" customFormat="1">
      <c r="A59" s="1" t="s">
        <v>347</v>
      </c>
      <c r="B59" s="1" t="s">
        <v>343</v>
      </c>
      <c r="C59" s="1" t="str">
        <f>"301203"</f>
        <v>301203</v>
      </c>
      <c r="D59" s="1" t="s">
        <v>346</v>
      </c>
      <c r="E59" s="1">
        <v>6</v>
      </c>
      <c r="F59" s="1">
        <v>1020</v>
      </c>
      <c r="G59" s="1">
        <v>770</v>
      </c>
      <c r="H59" s="1">
        <v>356</v>
      </c>
      <c r="I59" s="1">
        <v>414</v>
      </c>
      <c r="J59" s="1">
        <v>0</v>
      </c>
      <c r="K59" s="1">
        <v>1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414</v>
      </c>
      <c r="T59" s="1">
        <v>0</v>
      </c>
      <c r="U59" s="1">
        <v>0</v>
      </c>
      <c r="V59" s="1">
        <v>414</v>
      </c>
      <c r="W59" s="1">
        <v>21</v>
      </c>
      <c r="X59" s="1">
        <v>6</v>
      </c>
      <c r="Y59" s="1">
        <v>15</v>
      </c>
      <c r="Z59" s="1">
        <v>0</v>
      </c>
      <c r="AA59" s="1">
        <v>393</v>
      </c>
      <c r="AB59" s="1">
        <v>158</v>
      </c>
      <c r="AC59" s="1">
        <v>88</v>
      </c>
      <c r="AD59" s="1">
        <v>130</v>
      </c>
      <c r="AE59" s="1">
        <v>17</v>
      </c>
      <c r="AF59" s="1">
        <v>393</v>
      </c>
    </row>
    <row r="60" spans="1:32" s="1" customFormat="1">
      <c r="A60" s="1" t="s">
        <v>345</v>
      </c>
      <c r="B60" s="1" t="s">
        <v>343</v>
      </c>
      <c r="C60" s="1" t="str">
        <f>"301203"</f>
        <v>301203</v>
      </c>
      <c r="D60" s="1" t="s">
        <v>71</v>
      </c>
      <c r="E60" s="1">
        <v>7</v>
      </c>
      <c r="F60" s="1">
        <v>1670</v>
      </c>
      <c r="G60" s="1">
        <v>1272</v>
      </c>
      <c r="H60" s="1">
        <v>619</v>
      </c>
      <c r="I60" s="1">
        <v>653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653</v>
      </c>
      <c r="T60" s="1">
        <v>0</v>
      </c>
      <c r="U60" s="1">
        <v>0</v>
      </c>
      <c r="V60" s="1">
        <v>653</v>
      </c>
      <c r="W60" s="1">
        <v>27</v>
      </c>
      <c r="X60" s="1">
        <v>2</v>
      </c>
      <c r="Y60" s="1">
        <v>25</v>
      </c>
      <c r="Z60" s="1">
        <v>0</v>
      </c>
      <c r="AA60" s="1">
        <v>626</v>
      </c>
      <c r="AB60" s="1">
        <v>197</v>
      </c>
      <c r="AC60" s="1">
        <v>130</v>
      </c>
      <c r="AD60" s="1">
        <v>267</v>
      </c>
      <c r="AE60" s="1">
        <v>32</v>
      </c>
      <c r="AF60" s="1">
        <v>626</v>
      </c>
    </row>
    <row r="61" spans="1:32" s="1" customFormat="1">
      <c r="A61" s="1" t="s">
        <v>344</v>
      </c>
      <c r="B61" s="1" t="s">
        <v>343</v>
      </c>
      <c r="C61" s="1" t="str">
        <f>"301203"</f>
        <v>301203</v>
      </c>
      <c r="D61" s="1" t="s">
        <v>305</v>
      </c>
      <c r="E61" s="1">
        <v>8</v>
      </c>
      <c r="F61" s="1">
        <v>37</v>
      </c>
      <c r="G61" s="1">
        <v>45</v>
      </c>
      <c r="H61" s="1">
        <v>22</v>
      </c>
      <c r="I61" s="1">
        <v>23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23</v>
      </c>
      <c r="T61" s="1">
        <v>0</v>
      </c>
      <c r="U61" s="1">
        <v>0</v>
      </c>
      <c r="V61" s="1">
        <v>23</v>
      </c>
      <c r="W61" s="1">
        <v>0</v>
      </c>
      <c r="X61" s="1">
        <v>0</v>
      </c>
      <c r="Y61" s="1">
        <v>0</v>
      </c>
      <c r="Z61" s="1">
        <v>0</v>
      </c>
      <c r="AA61" s="1">
        <v>23</v>
      </c>
      <c r="AB61" s="1">
        <v>3</v>
      </c>
      <c r="AC61" s="1">
        <v>9</v>
      </c>
      <c r="AD61" s="1">
        <v>10</v>
      </c>
      <c r="AE61" s="1">
        <v>1</v>
      </c>
      <c r="AF61" s="1">
        <v>23</v>
      </c>
    </row>
    <row r="62" spans="1:32" s="1" customFormat="1">
      <c r="A62" s="1" t="s">
        <v>342</v>
      </c>
      <c r="B62" s="1" t="s">
        <v>303</v>
      </c>
      <c r="C62" s="1" t="str">
        <f>"301204"</f>
        <v>301204</v>
      </c>
      <c r="D62" s="1" t="s">
        <v>341</v>
      </c>
      <c r="E62" s="1">
        <v>1</v>
      </c>
      <c r="F62" s="1">
        <v>1819</v>
      </c>
      <c r="G62" s="1">
        <v>1381</v>
      </c>
      <c r="H62" s="1">
        <v>431</v>
      </c>
      <c r="I62" s="1">
        <v>950</v>
      </c>
      <c r="J62" s="1">
        <v>0</v>
      </c>
      <c r="K62" s="1">
        <v>2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948</v>
      </c>
      <c r="T62" s="1">
        <v>0</v>
      </c>
      <c r="U62" s="1">
        <v>0</v>
      </c>
      <c r="V62" s="1">
        <v>948</v>
      </c>
      <c r="W62" s="1">
        <v>40</v>
      </c>
      <c r="X62" s="1">
        <v>9</v>
      </c>
      <c r="Y62" s="1">
        <v>31</v>
      </c>
      <c r="Z62" s="1">
        <v>0</v>
      </c>
      <c r="AA62" s="1">
        <v>908</v>
      </c>
      <c r="AB62" s="1">
        <v>152</v>
      </c>
      <c r="AC62" s="1">
        <v>379</v>
      </c>
      <c r="AD62" s="1">
        <v>291</v>
      </c>
      <c r="AE62" s="1">
        <v>86</v>
      </c>
      <c r="AF62" s="1">
        <v>908</v>
      </c>
    </row>
    <row r="63" spans="1:32" s="1" customFormat="1">
      <c r="A63" s="1" t="s">
        <v>340</v>
      </c>
      <c r="B63" s="1" t="s">
        <v>303</v>
      </c>
      <c r="C63" s="1" t="str">
        <f>"301204"</f>
        <v>301204</v>
      </c>
      <c r="D63" s="1" t="s">
        <v>339</v>
      </c>
      <c r="E63" s="1">
        <v>2</v>
      </c>
      <c r="F63" s="1">
        <v>1590</v>
      </c>
      <c r="G63" s="1">
        <v>1210</v>
      </c>
      <c r="H63" s="1">
        <v>382</v>
      </c>
      <c r="I63" s="1">
        <v>828</v>
      </c>
      <c r="J63" s="1">
        <v>0</v>
      </c>
      <c r="K63" s="1">
        <v>3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827</v>
      </c>
      <c r="T63" s="1">
        <v>0</v>
      </c>
      <c r="U63" s="1">
        <v>0</v>
      </c>
      <c r="V63" s="1">
        <v>827</v>
      </c>
      <c r="W63" s="1">
        <v>18</v>
      </c>
      <c r="X63" s="1">
        <v>3</v>
      </c>
      <c r="Y63" s="1">
        <v>15</v>
      </c>
      <c r="Z63" s="1">
        <v>0</v>
      </c>
      <c r="AA63" s="1">
        <v>809</v>
      </c>
      <c r="AB63" s="1">
        <v>160</v>
      </c>
      <c r="AC63" s="1">
        <v>281</v>
      </c>
      <c r="AD63" s="1">
        <v>294</v>
      </c>
      <c r="AE63" s="1">
        <v>74</v>
      </c>
      <c r="AF63" s="1">
        <v>809</v>
      </c>
    </row>
    <row r="64" spans="1:32" s="1" customFormat="1">
      <c r="A64" s="1" t="s">
        <v>338</v>
      </c>
      <c r="B64" s="1" t="s">
        <v>303</v>
      </c>
      <c r="C64" s="1" t="str">
        <f>"301204"</f>
        <v>301204</v>
      </c>
      <c r="D64" s="1" t="s">
        <v>337</v>
      </c>
      <c r="E64" s="1">
        <v>3</v>
      </c>
      <c r="F64" s="1">
        <v>1269</v>
      </c>
      <c r="G64" s="1">
        <v>960</v>
      </c>
      <c r="H64" s="1">
        <v>335</v>
      </c>
      <c r="I64" s="1">
        <v>625</v>
      </c>
      <c r="J64" s="1">
        <v>0</v>
      </c>
      <c r="K64" s="1">
        <v>9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625</v>
      </c>
      <c r="T64" s="1">
        <v>0</v>
      </c>
      <c r="U64" s="1">
        <v>0</v>
      </c>
      <c r="V64" s="1">
        <v>625</v>
      </c>
      <c r="W64" s="1">
        <v>24</v>
      </c>
      <c r="X64" s="1">
        <v>5</v>
      </c>
      <c r="Y64" s="1">
        <v>19</v>
      </c>
      <c r="Z64" s="1">
        <v>0</v>
      </c>
      <c r="AA64" s="1">
        <v>601</v>
      </c>
      <c r="AB64" s="1">
        <v>79</v>
      </c>
      <c r="AC64" s="1">
        <v>234</v>
      </c>
      <c r="AD64" s="1">
        <v>220</v>
      </c>
      <c r="AE64" s="1">
        <v>68</v>
      </c>
      <c r="AF64" s="1">
        <v>601</v>
      </c>
    </row>
    <row r="65" spans="1:32" s="1" customFormat="1">
      <c r="A65" s="1" t="s">
        <v>336</v>
      </c>
      <c r="B65" s="1" t="s">
        <v>303</v>
      </c>
      <c r="C65" s="1" t="str">
        <f>"301204"</f>
        <v>301204</v>
      </c>
      <c r="D65" s="1" t="s">
        <v>335</v>
      </c>
      <c r="E65" s="1">
        <v>4</v>
      </c>
      <c r="F65" s="1">
        <v>1309</v>
      </c>
      <c r="G65" s="1">
        <v>990</v>
      </c>
      <c r="H65" s="1">
        <v>243</v>
      </c>
      <c r="I65" s="1">
        <v>747</v>
      </c>
      <c r="J65" s="1">
        <v>0</v>
      </c>
      <c r="K65" s="1">
        <v>9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747</v>
      </c>
      <c r="T65" s="1">
        <v>0</v>
      </c>
      <c r="U65" s="1">
        <v>0</v>
      </c>
      <c r="V65" s="1">
        <v>747</v>
      </c>
      <c r="W65" s="1">
        <v>19</v>
      </c>
      <c r="X65" s="1">
        <v>3</v>
      </c>
      <c r="Y65" s="1">
        <v>16</v>
      </c>
      <c r="Z65" s="1">
        <v>0</v>
      </c>
      <c r="AA65" s="1">
        <v>728</v>
      </c>
      <c r="AB65" s="1">
        <v>98</v>
      </c>
      <c r="AC65" s="1">
        <v>290</v>
      </c>
      <c r="AD65" s="1">
        <v>232</v>
      </c>
      <c r="AE65" s="1">
        <v>108</v>
      </c>
      <c r="AF65" s="1">
        <v>728</v>
      </c>
    </row>
    <row r="66" spans="1:32" s="1" customFormat="1">
      <c r="A66" s="1" t="s">
        <v>334</v>
      </c>
      <c r="B66" s="1" t="s">
        <v>303</v>
      </c>
      <c r="C66" s="1" t="str">
        <f>"301204"</f>
        <v>301204</v>
      </c>
      <c r="D66" s="1" t="s">
        <v>225</v>
      </c>
      <c r="E66" s="1">
        <v>5</v>
      </c>
      <c r="F66" s="1">
        <v>1372</v>
      </c>
      <c r="G66" s="1">
        <v>1060</v>
      </c>
      <c r="H66" s="1">
        <v>332</v>
      </c>
      <c r="I66" s="1">
        <v>728</v>
      </c>
      <c r="J66" s="1">
        <v>0</v>
      </c>
      <c r="K66" s="1">
        <v>4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728</v>
      </c>
      <c r="T66" s="1">
        <v>0</v>
      </c>
      <c r="U66" s="1">
        <v>0</v>
      </c>
      <c r="V66" s="1">
        <v>728</v>
      </c>
      <c r="W66" s="1">
        <v>29</v>
      </c>
      <c r="X66" s="1">
        <v>9</v>
      </c>
      <c r="Y66" s="1">
        <v>20</v>
      </c>
      <c r="Z66" s="1">
        <v>0</v>
      </c>
      <c r="AA66" s="1">
        <v>699</v>
      </c>
      <c r="AB66" s="1">
        <v>82</v>
      </c>
      <c r="AC66" s="1">
        <v>328</v>
      </c>
      <c r="AD66" s="1">
        <v>214</v>
      </c>
      <c r="AE66" s="1">
        <v>75</v>
      </c>
      <c r="AF66" s="1">
        <v>699</v>
      </c>
    </row>
    <row r="67" spans="1:32" s="1" customFormat="1">
      <c r="A67" s="1" t="s">
        <v>333</v>
      </c>
      <c r="B67" s="1" t="s">
        <v>303</v>
      </c>
      <c r="C67" s="1" t="str">
        <f>"301204"</f>
        <v>301204</v>
      </c>
      <c r="D67" s="1" t="s">
        <v>332</v>
      </c>
      <c r="E67" s="1">
        <v>6</v>
      </c>
      <c r="F67" s="1">
        <v>1199</v>
      </c>
      <c r="G67" s="1">
        <v>900</v>
      </c>
      <c r="H67" s="1">
        <v>250</v>
      </c>
      <c r="I67" s="1">
        <v>650</v>
      </c>
      <c r="J67" s="1">
        <v>2</v>
      </c>
      <c r="K67" s="1">
        <v>5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650</v>
      </c>
      <c r="T67" s="1">
        <v>0</v>
      </c>
      <c r="U67" s="1">
        <v>0</v>
      </c>
      <c r="V67" s="1">
        <v>650</v>
      </c>
      <c r="W67" s="1">
        <v>24</v>
      </c>
      <c r="X67" s="1">
        <v>4</v>
      </c>
      <c r="Y67" s="1">
        <v>20</v>
      </c>
      <c r="Z67" s="1">
        <v>0</v>
      </c>
      <c r="AA67" s="1">
        <v>626</v>
      </c>
      <c r="AB67" s="1">
        <v>85</v>
      </c>
      <c r="AC67" s="1">
        <v>249</v>
      </c>
      <c r="AD67" s="1">
        <v>216</v>
      </c>
      <c r="AE67" s="1">
        <v>76</v>
      </c>
      <c r="AF67" s="1">
        <v>626</v>
      </c>
    </row>
    <row r="68" spans="1:32" s="1" customFormat="1">
      <c r="A68" s="1" t="s">
        <v>331</v>
      </c>
      <c r="B68" s="1" t="s">
        <v>303</v>
      </c>
      <c r="C68" s="1" t="str">
        <f>"301204"</f>
        <v>301204</v>
      </c>
      <c r="D68" s="1" t="s">
        <v>330</v>
      </c>
      <c r="E68" s="1">
        <v>7</v>
      </c>
      <c r="F68" s="1">
        <v>1265</v>
      </c>
      <c r="G68" s="1">
        <v>960</v>
      </c>
      <c r="H68" s="1">
        <v>345</v>
      </c>
      <c r="I68" s="1">
        <v>615</v>
      </c>
      <c r="J68" s="1">
        <v>2</v>
      </c>
      <c r="K68" s="1">
        <v>4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615</v>
      </c>
      <c r="T68" s="1">
        <v>0</v>
      </c>
      <c r="U68" s="1">
        <v>0</v>
      </c>
      <c r="V68" s="1">
        <v>615</v>
      </c>
      <c r="W68" s="1">
        <v>16</v>
      </c>
      <c r="X68" s="1">
        <v>0</v>
      </c>
      <c r="Y68" s="1">
        <v>16</v>
      </c>
      <c r="Z68" s="1">
        <v>0</v>
      </c>
      <c r="AA68" s="1">
        <v>599</v>
      </c>
      <c r="AB68" s="1">
        <v>60</v>
      </c>
      <c r="AC68" s="1">
        <v>264</v>
      </c>
      <c r="AD68" s="1">
        <v>216</v>
      </c>
      <c r="AE68" s="1">
        <v>59</v>
      </c>
      <c r="AF68" s="1">
        <v>599</v>
      </c>
    </row>
    <row r="69" spans="1:32" s="1" customFormat="1">
      <c r="A69" s="1" t="s">
        <v>329</v>
      </c>
      <c r="B69" s="1" t="s">
        <v>303</v>
      </c>
      <c r="C69" s="1" t="str">
        <f>"301204"</f>
        <v>301204</v>
      </c>
      <c r="D69" s="1" t="s">
        <v>328</v>
      </c>
      <c r="E69" s="1">
        <v>8</v>
      </c>
      <c r="F69" s="1">
        <v>1191</v>
      </c>
      <c r="G69" s="1">
        <v>909</v>
      </c>
      <c r="H69" s="1">
        <v>341</v>
      </c>
      <c r="I69" s="1">
        <v>568</v>
      </c>
      <c r="J69" s="1">
        <v>0</v>
      </c>
      <c r="K69" s="1">
        <v>2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568</v>
      </c>
      <c r="T69" s="1">
        <v>0</v>
      </c>
      <c r="U69" s="1">
        <v>0</v>
      </c>
      <c r="V69" s="1">
        <v>568</v>
      </c>
      <c r="W69" s="1">
        <v>27</v>
      </c>
      <c r="X69" s="1">
        <v>8</v>
      </c>
      <c r="Y69" s="1">
        <v>19</v>
      </c>
      <c r="Z69" s="1">
        <v>0</v>
      </c>
      <c r="AA69" s="1">
        <v>541</v>
      </c>
      <c r="AB69" s="1">
        <v>59</v>
      </c>
      <c r="AC69" s="1">
        <v>222</v>
      </c>
      <c r="AD69" s="1">
        <v>191</v>
      </c>
      <c r="AE69" s="1">
        <v>69</v>
      </c>
      <c r="AF69" s="1">
        <v>541</v>
      </c>
    </row>
    <row r="70" spans="1:32" s="1" customFormat="1">
      <c r="A70" s="1" t="s">
        <v>327</v>
      </c>
      <c r="B70" s="1" t="s">
        <v>303</v>
      </c>
      <c r="C70" s="1" t="str">
        <f>"301204"</f>
        <v>301204</v>
      </c>
      <c r="D70" s="1" t="s">
        <v>326</v>
      </c>
      <c r="E70" s="1">
        <v>9</v>
      </c>
      <c r="F70" s="1">
        <v>1678</v>
      </c>
      <c r="G70" s="1">
        <v>1270</v>
      </c>
      <c r="H70" s="1">
        <v>508</v>
      </c>
      <c r="I70" s="1">
        <v>762</v>
      </c>
      <c r="J70" s="1">
        <v>3</v>
      </c>
      <c r="K70" s="1">
        <v>8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762</v>
      </c>
      <c r="T70" s="1">
        <v>0</v>
      </c>
      <c r="U70" s="1">
        <v>0</v>
      </c>
      <c r="V70" s="1">
        <v>762</v>
      </c>
      <c r="W70" s="1">
        <v>31</v>
      </c>
      <c r="X70" s="1">
        <v>3</v>
      </c>
      <c r="Y70" s="1">
        <v>28</v>
      </c>
      <c r="Z70" s="1">
        <v>0</v>
      </c>
      <c r="AA70" s="1">
        <v>731</v>
      </c>
      <c r="AB70" s="1">
        <v>101</v>
      </c>
      <c r="AC70" s="1">
        <v>308</v>
      </c>
      <c r="AD70" s="1">
        <v>226</v>
      </c>
      <c r="AE70" s="1">
        <v>96</v>
      </c>
      <c r="AF70" s="1">
        <v>731</v>
      </c>
    </row>
    <row r="71" spans="1:32" s="1" customFormat="1">
      <c r="A71" s="1" t="s">
        <v>325</v>
      </c>
      <c r="B71" s="1" t="s">
        <v>303</v>
      </c>
      <c r="C71" s="1" t="str">
        <f>"301204"</f>
        <v>301204</v>
      </c>
      <c r="D71" s="1" t="s">
        <v>324</v>
      </c>
      <c r="E71" s="1">
        <v>10</v>
      </c>
      <c r="F71" s="1">
        <v>1129</v>
      </c>
      <c r="G71" s="1">
        <v>860</v>
      </c>
      <c r="H71" s="1">
        <v>295</v>
      </c>
      <c r="I71" s="1">
        <v>565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565</v>
      </c>
      <c r="T71" s="1">
        <v>0</v>
      </c>
      <c r="U71" s="1">
        <v>0</v>
      </c>
      <c r="V71" s="1">
        <v>565</v>
      </c>
      <c r="W71" s="1">
        <v>40</v>
      </c>
      <c r="X71" s="1">
        <v>4</v>
      </c>
      <c r="Y71" s="1">
        <v>36</v>
      </c>
      <c r="Z71" s="1">
        <v>0</v>
      </c>
      <c r="AA71" s="1">
        <v>525</v>
      </c>
      <c r="AB71" s="1">
        <v>64</v>
      </c>
      <c r="AC71" s="1">
        <v>242</v>
      </c>
      <c r="AD71" s="1">
        <v>165</v>
      </c>
      <c r="AE71" s="1">
        <v>54</v>
      </c>
      <c r="AF71" s="1">
        <v>525</v>
      </c>
    </row>
    <row r="72" spans="1:32" s="1" customFormat="1">
      <c r="A72" s="1" t="s">
        <v>323</v>
      </c>
      <c r="B72" s="1" t="s">
        <v>303</v>
      </c>
      <c r="C72" s="1" t="str">
        <f>"301204"</f>
        <v>301204</v>
      </c>
      <c r="D72" s="1" t="s">
        <v>322</v>
      </c>
      <c r="E72" s="1">
        <v>11</v>
      </c>
      <c r="F72" s="1">
        <v>1965</v>
      </c>
      <c r="G72" s="1">
        <v>1490</v>
      </c>
      <c r="H72" s="1">
        <v>648</v>
      </c>
      <c r="I72" s="1">
        <v>842</v>
      </c>
      <c r="J72" s="1">
        <v>1</v>
      </c>
      <c r="K72" s="1">
        <v>4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842</v>
      </c>
      <c r="T72" s="1">
        <v>0</v>
      </c>
      <c r="U72" s="1">
        <v>0</v>
      </c>
      <c r="V72" s="1">
        <v>842</v>
      </c>
      <c r="W72" s="1">
        <v>54</v>
      </c>
      <c r="X72" s="1">
        <v>15</v>
      </c>
      <c r="Y72" s="1">
        <v>39</v>
      </c>
      <c r="Z72" s="1">
        <v>0</v>
      </c>
      <c r="AA72" s="1">
        <v>788</v>
      </c>
      <c r="AB72" s="1">
        <v>90</v>
      </c>
      <c r="AC72" s="1">
        <v>340</v>
      </c>
      <c r="AD72" s="1">
        <v>259</v>
      </c>
      <c r="AE72" s="1">
        <v>99</v>
      </c>
      <c r="AF72" s="1">
        <v>788</v>
      </c>
    </row>
    <row r="73" spans="1:32" s="1" customFormat="1">
      <c r="A73" s="1" t="s">
        <v>321</v>
      </c>
      <c r="B73" s="1" t="s">
        <v>303</v>
      </c>
      <c r="C73" s="1" t="str">
        <f>"301204"</f>
        <v>301204</v>
      </c>
      <c r="D73" s="1" t="s">
        <v>320</v>
      </c>
      <c r="E73" s="1">
        <v>12</v>
      </c>
      <c r="F73" s="1">
        <v>1683</v>
      </c>
      <c r="G73" s="1">
        <v>1280</v>
      </c>
      <c r="H73" s="1">
        <v>476</v>
      </c>
      <c r="I73" s="1">
        <v>804</v>
      </c>
      <c r="J73" s="1">
        <v>0</v>
      </c>
      <c r="K73" s="1">
        <v>4</v>
      </c>
      <c r="L73" s="1">
        <v>2</v>
      </c>
      <c r="M73" s="1">
        <v>2</v>
      </c>
      <c r="N73" s="1">
        <v>0</v>
      </c>
      <c r="O73" s="1">
        <v>0</v>
      </c>
      <c r="P73" s="1">
        <v>0</v>
      </c>
      <c r="Q73" s="1">
        <v>0</v>
      </c>
      <c r="R73" s="1">
        <v>2</v>
      </c>
      <c r="S73" s="1">
        <v>806</v>
      </c>
      <c r="T73" s="1">
        <v>2</v>
      </c>
      <c r="U73" s="1">
        <v>0</v>
      </c>
      <c r="V73" s="1">
        <v>806</v>
      </c>
      <c r="W73" s="1">
        <v>40</v>
      </c>
      <c r="X73" s="1">
        <v>10</v>
      </c>
      <c r="Y73" s="1">
        <v>30</v>
      </c>
      <c r="Z73" s="1">
        <v>0</v>
      </c>
      <c r="AA73" s="1">
        <v>766</v>
      </c>
      <c r="AB73" s="1">
        <v>105</v>
      </c>
      <c r="AC73" s="1">
        <v>305</v>
      </c>
      <c r="AD73" s="1">
        <v>284</v>
      </c>
      <c r="AE73" s="1">
        <v>72</v>
      </c>
      <c r="AF73" s="1">
        <v>766</v>
      </c>
    </row>
    <row r="74" spans="1:32" s="1" customFormat="1">
      <c r="A74" s="1" t="s">
        <v>319</v>
      </c>
      <c r="B74" s="1" t="s">
        <v>303</v>
      </c>
      <c r="C74" s="1" t="str">
        <f>"301204"</f>
        <v>301204</v>
      </c>
      <c r="D74" s="1" t="s">
        <v>318</v>
      </c>
      <c r="E74" s="1">
        <v>13</v>
      </c>
      <c r="F74" s="1">
        <v>1711</v>
      </c>
      <c r="G74" s="1">
        <v>1300</v>
      </c>
      <c r="H74" s="1">
        <v>319</v>
      </c>
      <c r="I74" s="1">
        <v>981</v>
      </c>
      <c r="J74" s="1">
        <v>1</v>
      </c>
      <c r="K74" s="1">
        <v>1</v>
      </c>
      <c r="L74" s="1">
        <v>2</v>
      </c>
      <c r="M74" s="1">
        <v>2</v>
      </c>
      <c r="N74" s="1">
        <v>0</v>
      </c>
      <c r="O74" s="1">
        <v>0</v>
      </c>
      <c r="P74" s="1">
        <v>0</v>
      </c>
      <c r="Q74" s="1">
        <v>0</v>
      </c>
      <c r="R74" s="1">
        <v>2</v>
      </c>
      <c r="S74" s="1">
        <v>982</v>
      </c>
      <c r="T74" s="1">
        <v>2</v>
      </c>
      <c r="U74" s="1">
        <v>0</v>
      </c>
      <c r="V74" s="1">
        <v>982</v>
      </c>
      <c r="W74" s="1">
        <v>39</v>
      </c>
      <c r="X74" s="1">
        <v>15</v>
      </c>
      <c r="Y74" s="1">
        <v>24</v>
      </c>
      <c r="Z74" s="1">
        <v>0</v>
      </c>
      <c r="AA74" s="1">
        <v>943</v>
      </c>
      <c r="AB74" s="1">
        <v>146</v>
      </c>
      <c r="AC74" s="1">
        <v>423</v>
      </c>
      <c r="AD74" s="1">
        <v>279</v>
      </c>
      <c r="AE74" s="1">
        <v>95</v>
      </c>
      <c r="AF74" s="1">
        <v>943</v>
      </c>
    </row>
    <row r="75" spans="1:32" s="1" customFormat="1">
      <c r="A75" s="1" t="s">
        <v>317</v>
      </c>
      <c r="B75" s="1" t="s">
        <v>303</v>
      </c>
      <c r="C75" s="1" t="str">
        <f>"301204"</f>
        <v>301204</v>
      </c>
      <c r="D75" s="1" t="s">
        <v>188</v>
      </c>
      <c r="E75" s="1">
        <v>14</v>
      </c>
      <c r="F75" s="1">
        <v>1929</v>
      </c>
      <c r="G75" s="1">
        <v>1460</v>
      </c>
      <c r="H75" s="1">
        <v>432</v>
      </c>
      <c r="I75" s="1">
        <v>1028</v>
      </c>
      <c r="J75" s="1">
        <v>1</v>
      </c>
      <c r="K75" s="1">
        <v>12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1028</v>
      </c>
      <c r="T75" s="1">
        <v>0</v>
      </c>
      <c r="U75" s="1">
        <v>0</v>
      </c>
      <c r="V75" s="1">
        <v>1028</v>
      </c>
      <c r="W75" s="1">
        <v>37</v>
      </c>
      <c r="X75" s="1">
        <v>8</v>
      </c>
      <c r="Y75" s="1">
        <v>29</v>
      </c>
      <c r="Z75" s="1">
        <v>0</v>
      </c>
      <c r="AA75" s="1">
        <v>991</v>
      </c>
      <c r="AB75" s="1">
        <v>129</v>
      </c>
      <c r="AC75" s="1">
        <v>405</v>
      </c>
      <c r="AD75" s="1">
        <v>327</v>
      </c>
      <c r="AE75" s="1">
        <v>130</v>
      </c>
      <c r="AF75" s="1">
        <v>991</v>
      </c>
    </row>
    <row r="76" spans="1:32" s="1" customFormat="1">
      <c r="A76" s="1" t="s">
        <v>316</v>
      </c>
      <c r="B76" s="1" t="s">
        <v>303</v>
      </c>
      <c r="C76" s="1" t="str">
        <f>"301204"</f>
        <v>301204</v>
      </c>
      <c r="D76" s="1" t="s">
        <v>315</v>
      </c>
      <c r="E76" s="1">
        <v>15</v>
      </c>
      <c r="F76" s="1">
        <v>1875</v>
      </c>
      <c r="G76" s="1">
        <v>1420</v>
      </c>
      <c r="H76" s="1">
        <v>523</v>
      </c>
      <c r="I76" s="1">
        <v>897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897</v>
      </c>
      <c r="T76" s="1">
        <v>0</v>
      </c>
      <c r="U76" s="1">
        <v>0</v>
      </c>
      <c r="V76" s="1">
        <v>897</v>
      </c>
      <c r="W76" s="1">
        <v>49</v>
      </c>
      <c r="X76" s="1">
        <v>18</v>
      </c>
      <c r="Y76" s="1">
        <v>31</v>
      </c>
      <c r="Z76" s="1">
        <v>0</v>
      </c>
      <c r="AA76" s="1">
        <v>848</v>
      </c>
      <c r="AB76" s="1">
        <v>130</v>
      </c>
      <c r="AC76" s="1">
        <v>347</v>
      </c>
      <c r="AD76" s="1">
        <v>285</v>
      </c>
      <c r="AE76" s="1">
        <v>86</v>
      </c>
      <c r="AF76" s="1">
        <v>848</v>
      </c>
    </row>
    <row r="77" spans="1:32" s="1" customFormat="1">
      <c r="A77" s="1" t="s">
        <v>314</v>
      </c>
      <c r="B77" s="1" t="s">
        <v>303</v>
      </c>
      <c r="C77" s="1" t="str">
        <f>"301204"</f>
        <v>301204</v>
      </c>
      <c r="D77" s="1" t="s">
        <v>111</v>
      </c>
      <c r="E77" s="1">
        <v>16</v>
      </c>
      <c r="F77" s="1">
        <v>1104</v>
      </c>
      <c r="G77" s="1">
        <v>840</v>
      </c>
      <c r="H77" s="1">
        <v>431</v>
      </c>
      <c r="I77" s="1">
        <v>409</v>
      </c>
      <c r="J77" s="1">
        <v>0</v>
      </c>
      <c r="K77" s="1">
        <v>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409</v>
      </c>
      <c r="T77" s="1">
        <v>0</v>
      </c>
      <c r="U77" s="1">
        <v>0</v>
      </c>
      <c r="V77" s="1">
        <v>409</v>
      </c>
      <c r="W77" s="1">
        <v>15</v>
      </c>
      <c r="X77" s="1">
        <v>7</v>
      </c>
      <c r="Y77" s="1">
        <v>8</v>
      </c>
      <c r="Z77" s="1">
        <v>0</v>
      </c>
      <c r="AA77" s="1">
        <v>394</v>
      </c>
      <c r="AB77" s="1">
        <v>156</v>
      </c>
      <c r="AC77" s="1">
        <v>63</v>
      </c>
      <c r="AD77" s="1">
        <v>160</v>
      </c>
      <c r="AE77" s="1">
        <v>15</v>
      </c>
      <c r="AF77" s="1">
        <v>394</v>
      </c>
    </row>
    <row r="78" spans="1:32" s="1" customFormat="1">
      <c r="A78" s="1" t="s">
        <v>313</v>
      </c>
      <c r="B78" s="1" t="s">
        <v>303</v>
      </c>
      <c r="C78" s="1" t="str">
        <f>"301204"</f>
        <v>301204</v>
      </c>
      <c r="D78" s="1" t="s">
        <v>5</v>
      </c>
      <c r="E78" s="1">
        <v>17</v>
      </c>
      <c r="F78" s="1">
        <v>1601</v>
      </c>
      <c r="G78" s="1">
        <v>1220</v>
      </c>
      <c r="H78" s="1">
        <v>459</v>
      </c>
      <c r="I78" s="1">
        <v>761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761</v>
      </c>
      <c r="T78" s="1">
        <v>0</v>
      </c>
      <c r="U78" s="1">
        <v>0</v>
      </c>
      <c r="V78" s="1">
        <v>761</v>
      </c>
      <c r="W78" s="1">
        <v>37</v>
      </c>
      <c r="X78" s="1">
        <v>1</v>
      </c>
      <c r="Y78" s="1">
        <v>36</v>
      </c>
      <c r="Z78" s="1">
        <v>0</v>
      </c>
      <c r="AA78" s="1">
        <v>724</v>
      </c>
      <c r="AB78" s="1">
        <v>257</v>
      </c>
      <c r="AC78" s="1">
        <v>135</v>
      </c>
      <c r="AD78" s="1">
        <v>292</v>
      </c>
      <c r="AE78" s="1">
        <v>40</v>
      </c>
      <c r="AF78" s="1">
        <v>724</v>
      </c>
    </row>
    <row r="79" spans="1:32" s="1" customFormat="1">
      <c r="A79" s="1" t="s">
        <v>312</v>
      </c>
      <c r="B79" s="1" t="s">
        <v>303</v>
      </c>
      <c r="C79" s="1" t="str">
        <f>"301204"</f>
        <v>301204</v>
      </c>
      <c r="D79" s="1" t="s">
        <v>5</v>
      </c>
      <c r="E79" s="1">
        <v>18</v>
      </c>
      <c r="F79" s="1">
        <v>2110</v>
      </c>
      <c r="G79" s="1">
        <v>1600</v>
      </c>
      <c r="H79" s="1">
        <v>715</v>
      </c>
      <c r="I79" s="1">
        <v>885</v>
      </c>
      <c r="J79" s="1">
        <v>0</v>
      </c>
      <c r="K79" s="1">
        <v>1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885</v>
      </c>
      <c r="T79" s="1">
        <v>0</v>
      </c>
      <c r="U79" s="1">
        <v>0</v>
      </c>
      <c r="V79" s="1">
        <v>885</v>
      </c>
      <c r="W79" s="1">
        <v>59</v>
      </c>
      <c r="X79" s="1">
        <v>0</v>
      </c>
      <c r="Y79" s="1">
        <v>59</v>
      </c>
      <c r="Z79" s="1">
        <v>0</v>
      </c>
      <c r="AA79" s="1">
        <v>826</v>
      </c>
      <c r="AB79" s="1">
        <v>303</v>
      </c>
      <c r="AC79" s="1">
        <v>147</v>
      </c>
      <c r="AD79" s="1">
        <v>318</v>
      </c>
      <c r="AE79" s="1">
        <v>58</v>
      </c>
      <c r="AF79" s="1">
        <v>826</v>
      </c>
    </row>
    <row r="80" spans="1:32" s="1" customFormat="1">
      <c r="A80" s="1" t="s">
        <v>311</v>
      </c>
      <c r="B80" s="1" t="s">
        <v>303</v>
      </c>
      <c r="C80" s="1" t="str">
        <f>"301204"</f>
        <v>301204</v>
      </c>
      <c r="D80" s="1" t="s">
        <v>111</v>
      </c>
      <c r="E80" s="1">
        <v>19</v>
      </c>
      <c r="F80" s="1">
        <v>1400</v>
      </c>
      <c r="G80" s="1">
        <v>1061</v>
      </c>
      <c r="H80" s="1">
        <v>493</v>
      </c>
      <c r="I80" s="1">
        <v>568</v>
      </c>
      <c r="J80" s="1">
        <v>0</v>
      </c>
      <c r="K80" s="1">
        <v>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568</v>
      </c>
      <c r="T80" s="1">
        <v>0</v>
      </c>
      <c r="U80" s="1">
        <v>0</v>
      </c>
      <c r="V80" s="1">
        <v>568</v>
      </c>
      <c r="W80" s="1">
        <v>15</v>
      </c>
      <c r="X80" s="1">
        <v>1</v>
      </c>
      <c r="Y80" s="1">
        <v>14</v>
      </c>
      <c r="Z80" s="1">
        <v>0</v>
      </c>
      <c r="AA80" s="1">
        <v>553</v>
      </c>
      <c r="AB80" s="1">
        <v>217</v>
      </c>
      <c r="AC80" s="1">
        <v>64</v>
      </c>
      <c r="AD80" s="1">
        <v>242</v>
      </c>
      <c r="AE80" s="1">
        <v>30</v>
      </c>
      <c r="AF80" s="1">
        <v>553</v>
      </c>
    </row>
    <row r="81" spans="1:32" s="1" customFormat="1">
      <c r="A81" s="1" t="s">
        <v>310</v>
      </c>
      <c r="B81" s="1" t="s">
        <v>303</v>
      </c>
      <c r="C81" s="1" t="str">
        <f>"301204"</f>
        <v>301204</v>
      </c>
      <c r="D81" s="1" t="s">
        <v>5</v>
      </c>
      <c r="E81" s="1">
        <v>20</v>
      </c>
      <c r="F81" s="1">
        <v>1886</v>
      </c>
      <c r="G81" s="1">
        <v>1440</v>
      </c>
      <c r="H81" s="1">
        <v>624</v>
      </c>
      <c r="I81" s="1">
        <v>816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816</v>
      </c>
      <c r="T81" s="1">
        <v>0</v>
      </c>
      <c r="U81" s="1">
        <v>0</v>
      </c>
      <c r="V81" s="1">
        <v>816</v>
      </c>
      <c r="W81" s="1">
        <v>33</v>
      </c>
      <c r="X81" s="1">
        <v>2</v>
      </c>
      <c r="Y81" s="1">
        <v>31</v>
      </c>
      <c r="Z81" s="1">
        <v>0</v>
      </c>
      <c r="AA81" s="1">
        <v>783</v>
      </c>
      <c r="AB81" s="1">
        <v>253</v>
      </c>
      <c r="AC81" s="1">
        <v>195</v>
      </c>
      <c r="AD81" s="1">
        <v>284</v>
      </c>
      <c r="AE81" s="1">
        <v>51</v>
      </c>
      <c r="AF81" s="1">
        <v>783</v>
      </c>
    </row>
    <row r="82" spans="1:32" s="1" customFormat="1">
      <c r="A82" s="1" t="s">
        <v>309</v>
      </c>
      <c r="B82" s="1" t="s">
        <v>303</v>
      </c>
      <c r="C82" s="1" t="str">
        <f>"301204"</f>
        <v>301204</v>
      </c>
      <c r="D82" s="1" t="s">
        <v>111</v>
      </c>
      <c r="E82" s="1">
        <v>21</v>
      </c>
      <c r="F82" s="1">
        <v>770</v>
      </c>
      <c r="G82" s="1">
        <v>580</v>
      </c>
      <c r="H82" s="1">
        <v>245</v>
      </c>
      <c r="I82" s="1">
        <v>335</v>
      </c>
      <c r="J82" s="1">
        <v>0</v>
      </c>
      <c r="K82" s="1">
        <v>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335</v>
      </c>
      <c r="T82" s="1">
        <v>0</v>
      </c>
      <c r="U82" s="1">
        <v>0</v>
      </c>
      <c r="V82" s="1">
        <v>335</v>
      </c>
      <c r="W82" s="1">
        <v>15</v>
      </c>
      <c r="X82" s="1">
        <v>5</v>
      </c>
      <c r="Y82" s="1">
        <v>10</v>
      </c>
      <c r="Z82" s="1">
        <v>0</v>
      </c>
      <c r="AA82" s="1">
        <v>320</v>
      </c>
      <c r="AB82" s="1">
        <v>121</v>
      </c>
      <c r="AC82" s="1">
        <v>66</v>
      </c>
      <c r="AD82" s="1">
        <v>113</v>
      </c>
      <c r="AE82" s="1">
        <v>20</v>
      </c>
      <c r="AF82" s="1">
        <v>320</v>
      </c>
    </row>
    <row r="83" spans="1:32" s="1" customFormat="1">
      <c r="A83" s="1" t="s">
        <v>308</v>
      </c>
      <c r="B83" s="1" t="s">
        <v>303</v>
      </c>
      <c r="C83" s="1" t="str">
        <f>"301204"</f>
        <v>301204</v>
      </c>
      <c r="D83" s="1" t="s">
        <v>307</v>
      </c>
      <c r="E83" s="1">
        <v>22</v>
      </c>
      <c r="F83" s="1">
        <v>61</v>
      </c>
      <c r="G83" s="1">
        <v>97</v>
      </c>
      <c r="H83" s="1">
        <v>88</v>
      </c>
      <c r="I83" s="1">
        <v>9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9</v>
      </c>
      <c r="T83" s="1">
        <v>0</v>
      </c>
      <c r="U83" s="1">
        <v>0</v>
      </c>
      <c r="V83" s="1">
        <v>9</v>
      </c>
      <c r="W83" s="1">
        <v>0</v>
      </c>
      <c r="X83" s="1">
        <v>0</v>
      </c>
      <c r="Y83" s="1">
        <v>0</v>
      </c>
      <c r="Z83" s="1">
        <v>0</v>
      </c>
      <c r="AA83" s="1">
        <v>9</v>
      </c>
      <c r="AB83" s="1">
        <v>1</v>
      </c>
      <c r="AC83" s="1">
        <v>4</v>
      </c>
      <c r="AD83" s="1">
        <v>3</v>
      </c>
      <c r="AE83" s="1">
        <v>1</v>
      </c>
      <c r="AF83" s="1">
        <v>9</v>
      </c>
    </row>
    <row r="84" spans="1:32" s="1" customFormat="1">
      <c r="A84" s="1" t="s">
        <v>306</v>
      </c>
      <c r="B84" s="1" t="s">
        <v>303</v>
      </c>
      <c r="C84" s="1" t="str">
        <f>"301204"</f>
        <v>301204</v>
      </c>
      <c r="D84" s="1" t="s">
        <v>305</v>
      </c>
      <c r="E84" s="1">
        <v>23</v>
      </c>
      <c r="F84" s="1">
        <v>18</v>
      </c>
      <c r="G84" s="1">
        <v>49</v>
      </c>
      <c r="H84" s="1">
        <v>42</v>
      </c>
      <c r="I84" s="1">
        <v>7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7</v>
      </c>
      <c r="T84" s="1">
        <v>0</v>
      </c>
      <c r="U84" s="1">
        <v>0</v>
      </c>
      <c r="V84" s="1">
        <v>7</v>
      </c>
      <c r="W84" s="1">
        <v>0</v>
      </c>
      <c r="X84" s="1">
        <v>0</v>
      </c>
      <c r="Y84" s="1">
        <v>0</v>
      </c>
      <c r="Z84" s="1">
        <v>0</v>
      </c>
      <c r="AA84" s="1">
        <v>7</v>
      </c>
      <c r="AB84" s="1">
        <v>4</v>
      </c>
      <c r="AC84" s="1">
        <v>0</v>
      </c>
      <c r="AD84" s="1">
        <v>2</v>
      </c>
      <c r="AE84" s="1">
        <v>1</v>
      </c>
      <c r="AF84" s="1">
        <v>7</v>
      </c>
    </row>
    <row r="85" spans="1:32" s="1" customFormat="1">
      <c r="A85" s="1" t="s">
        <v>304</v>
      </c>
      <c r="B85" s="1" t="s">
        <v>303</v>
      </c>
      <c r="C85" s="1" t="str">
        <f>"301204"</f>
        <v>301204</v>
      </c>
      <c r="D85" s="1" t="s">
        <v>302</v>
      </c>
      <c r="E85" s="1">
        <v>24</v>
      </c>
      <c r="F85" s="1">
        <v>17</v>
      </c>
      <c r="G85" s="1">
        <v>30</v>
      </c>
      <c r="H85" s="1">
        <v>26</v>
      </c>
      <c r="I85" s="1">
        <v>4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4</v>
      </c>
      <c r="T85" s="1">
        <v>0</v>
      </c>
      <c r="U85" s="1">
        <v>0</v>
      </c>
      <c r="V85" s="1">
        <v>4</v>
      </c>
      <c r="W85" s="1">
        <v>0</v>
      </c>
      <c r="X85" s="1">
        <v>0</v>
      </c>
      <c r="Y85" s="1">
        <v>0</v>
      </c>
      <c r="Z85" s="1">
        <v>0</v>
      </c>
      <c r="AA85" s="1">
        <v>4</v>
      </c>
      <c r="AB85" s="1">
        <v>1</v>
      </c>
      <c r="AC85" s="1">
        <v>3</v>
      </c>
      <c r="AD85" s="1">
        <v>0</v>
      </c>
      <c r="AE85" s="1">
        <v>0</v>
      </c>
      <c r="AF85" s="1">
        <v>4</v>
      </c>
    </row>
    <row r="86" spans="1:32" s="1" customFormat="1">
      <c r="A86" s="1" t="s">
        <v>301</v>
      </c>
      <c r="B86" s="1" t="s">
        <v>296</v>
      </c>
      <c r="C86" s="1" t="str">
        <f>"301205"</f>
        <v>301205</v>
      </c>
      <c r="D86" s="1" t="s">
        <v>300</v>
      </c>
      <c r="E86" s="1">
        <v>1</v>
      </c>
      <c r="F86" s="1">
        <v>1336</v>
      </c>
      <c r="G86" s="1">
        <v>1010</v>
      </c>
      <c r="H86" s="1">
        <v>363</v>
      </c>
      <c r="I86" s="1">
        <v>647</v>
      </c>
      <c r="J86" s="1">
        <v>0</v>
      </c>
      <c r="K86" s="1">
        <v>0</v>
      </c>
      <c r="L86" s="1">
        <v>3</v>
      </c>
      <c r="M86" s="1">
        <v>3</v>
      </c>
      <c r="N86" s="1">
        <v>0</v>
      </c>
      <c r="O86" s="1">
        <v>0</v>
      </c>
      <c r="P86" s="1">
        <v>0</v>
      </c>
      <c r="Q86" s="1">
        <v>0</v>
      </c>
      <c r="R86" s="1">
        <v>3</v>
      </c>
      <c r="S86" s="1">
        <v>650</v>
      </c>
      <c r="T86" s="1">
        <v>3</v>
      </c>
      <c r="U86" s="1">
        <v>0</v>
      </c>
      <c r="V86" s="1">
        <v>650</v>
      </c>
      <c r="W86" s="1">
        <v>35</v>
      </c>
      <c r="X86" s="1">
        <v>2</v>
      </c>
      <c r="Y86" s="1">
        <v>33</v>
      </c>
      <c r="Z86" s="1">
        <v>0</v>
      </c>
      <c r="AA86" s="1">
        <v>615</v>
      </c>
      <c r="AB86" s="1">
        <v>135</v>
      </c>
      <c r="AC86" s="1">
        <v>164</v>
      </c>
      <c r="AD86" s="1">
        <v>249</v>
      </c>
      <c r="AE86" s="1">
        <v>67</v>
      </c>
      <c r="AF86" s="1">
        <v>615</v>
      </c>
    </row>
    <row r="87" spans="1:32" s="1" customFormat="1">
      <c r="A87" s="1" t="s">
        <v>299</v>
      </c>
      <c r="B87" s="1" t="s">
        <v>296</v>
      </c>
      <c r="C87" s="1" t="str">
        <f>"301205"</f>
        <v>301205</v>
      </c>
      <c r="D87" s="1" t="s">
        <v>298</v>
      </c>
      <c r="E87" s="1">
        <v>2</v>
      </c>
      <c r="F87" s="1">
        <v>1251</v>
      </c>
      <c r="G87" s="1">
        <v>950</v>
      </c>
      <c r="H87" s="1">
        <v>425</v>
      </c>
      <c r="I87" s="1">
        <v>525</v>
      </c>
      <c r="J87" s="1">
        <v>0</v>
      </c>
      <c r="K87" s="1">
        <v>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525</v>
      </c>
      <c r="T87" s="1">
        <v>0</v>
      </c>
      <c r="U87" s="1">
        <v>0</v>
      </c>
      <c r="V87" s="1">
        <v>525</v>
      </c>
      <c r="W87" s="1">
        <v>38</v>
      </c>
      <c r="X87" s="1">
        <v>1</v>
      </c>
      <c r="Y87" s="1">
        <v>37</v>
      </c>
      <c r="Z87" s="1">
        <v>0</v>
      </c>
      <c r="AA87" s="1">
        <v>487</v>
      </c>
      <c r="AB87" s="1">
        <v>174</v>
      </c>
      <c r="AC87" s="1">
        <v>52</v>
      </c>
      <c r="AD87" s="1">
        <v>220</v>
      </c>
      <c r="AE87" s="1">
        <v>41</v>
      </c>
      <c r="AF87" s="1">
        <v>487</v>
      </c>
    </row>
    <row r="88" spans="1:32" s="1" customFormat="1">
      <c r="A88" s="1" t="s">
        <v>297</v>
      </c>
      <c r="B88" s="1" t="s">
        <v>296</v>
      </c>
      <c r="C88" s="1" t="str">
        <f>"301205"</f>
        <v>301205</v>
      </c>
      <c r="D88" s="1" t="s">
        <v>295</v>
      </c>
      <c r="E88" s="1">
        <v>3</v>
      </c>
      <c r="F88" s="1">
        <v>1439</v>
      </c>
      <c r="G88" s="1">
        <v>1090</v>
      </c>
      <c r="H88" s="1">
        <v>497</v>
      </c>
      <c r="I88" s="1">
        <v>593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592</v>
      </c>
      <c r="T88" s="1">
        <v>0</v>
      </c>
      <c r="U88" s="1">
        <v>0</v>
      </c>
      <c r="V88" s="1">
        <v>592</v>
      </c>
      <c r="W88" s="1">
        <v>14</v>
      </c>
      <c r="X88" s="1">
        <v>1</v>
      </c>
      <c r="Y88" s="1">
        <v>13</v>
      </c>
      <c r="Z88" s="1">
        <v>0</v>
      </c>
      <c r="AA88" s="1">
        <v>578</v>
      </c>
      <c r="AB88" s="1">
        <v>172</v>
      </c>
      <c r="AC88" s="1">
        <v>81</v>
      </c>
      <c r="AD88" s="1">
        <v>295</v>
      </c>
      <c r="AE88" s="1">
        <v>30</v>
      </c>
      <c r="AF88" s="1">
        <v>578</v>
      </c>
    </row>
    <row r="89" spans="1:32" s="1" customFormat="1">
      <c r="A89" s="1" t="s">
        <v>294</v>
      </c>
      <c r="B89" s="1" t="s">
        <v>288</v>
      </c>
      <c r="C89" s="1" t="str">
        <f>"301206"</f>
        <v>301206</v>
      </c>
      <c r="D89" s="1" t="s">
        <v>293</v>
      </c>
      <c r="E89" s="1">
        <v>1</v>
      </c>
      <c r="F89" s="1">
        <v>1847</v>
      </c>
      <c r="G89" s="1">
        <v>1410</v>
      </c>
      <c r="H89" s="1">
        <v>544</v>
      </c>
      <c r="I89" s="1">
        <v>866</v>
      </c>
      <c r="J89" s="1">
        <v>1</v>
      </c>
      <c r="K89" s="1">
        <v>4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866</v>
      </c>
      <c r="T89" s="1">
        <v>0</v>
      </c>
      <c r="U89" s="1">
        <v>0</v>
      </c>
      <c r="V89" s="1">
        <v>866</v>
      </c>
      <c r="W89" s="1">
        <v>44</v>
      </c>
      <c r="X89" s="1">
        <v>11</v>
      </c>
      <c r="Y89" s="1">
        <v>33</v>
      </c>
      <c r="Z89" s="1">
        <v>0</v>
      </c>
      <c r="AA89" s="1">
        <v>822</v>
      </c>
      <c r="AB89" s="1">
        <v>115</v>
      </c>
      <c r="AC89" s="1">
        <v>342</v>
      </c>
      <c r="AD89" s="1">
        <v>270</v>
      </c>
      <c r="AE89" s="1">
        <v>95</v>
      </c>
      <c r="AF89" s="1">
        <v>822</v>
      </c>
    </row>
    <row r="90" spans="1:32" s="1" customFormat="1">
      <c r="A90" s="1" t="s">
        <v>292</v>
      </c>
      <c r="B90" s="1" t="s">
        <v>288</v>
      </c>
      <c r="C90" s="1" t="str">
        <f>"301206"</f>
        <v>301206</v>
      </c>
      <c r="D90" s="1" t="s">
        <v>111</v>
      </c>
      <c r="E90" s="1">
        <v>2</v>
      </c>
      <c r="F90" s="1">
        <v>2153</v>
      </c>
      <c r="G90" s="1">
        <v>1630</v>
      </c>
      <c r="H90" s="1">
        <v>672</v>
      </c>
      <c r="I90" s="1">
        <v>958</v>
      </c>
      <c r="J90" s="1">
        <v>1</v>
      </c>
      <c r="K90" s="1">
        <v>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958</v>
      </c>
      <c r="T90" s="1">
        <v>0</v>
      </c>
      <c r="U90" s="1">
        <v>0</v>
      </c>
      <c r="V90" s="1">
        <v>958</v>
      </c>
      <c r="W90" s="1">
        <v>48</v>
      </c>
      <c r="X90" s="1">
        <v>18</v>
      </c>
      <c r="Y90" s="1">
        <v>30</v>
      </c>
      <c r="Z90" s="1">
        <v>0</v>
      </c>
      <c r="AA90" s="1">
        <v>910</v>
      </c>
      <c r="AB90" s="1">
        <v>165</v>
      </c>
      <c r="AC90" s="1">
        <v>302</v>
      </c>
      <c r="AD90" s="1">
        <v>317</v>
      </c>
      <c r="AE90" s="1">
        <v>126</v>
      </c>
      <c r="AF90" s="1">
        <v>910</v>
      </c>
    </row>
    <row r="91" spans="1:32" s="1" customFormat="1">
      <c r="A91" s="1" t="s">
        <v>291</v>
      </c>
      <c r="B91" s="1" t="s">
        <v>288</v>
      </c>
      <c r="C91" s="1" t="str">
        <f>"301206"</f>
        <v>301206</v>
      </c>
      <c r="D91" s="1" t="s">
        <v>5</v>
      </c>
      <c r="E91" s="1">
        <v>3</v>
      </c>
      <c r="F91" s="1">
        <v>669</v>
      </c>
      <c r="G91" s="1">
        <v>510</v>
      </c>
      <c r="H91" s="1">
        <v>251</v>
      </c>
      <c r="I91" s="1">
        <v>259</v>
      </c>
      <c r="J91" s="1">
        <v>0</v>
      </c>
      <c r="K91" s="1">
        <v>1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258</v>
      </c>
      <c r="T91" s="1">
        <v>0</v>
      </c>
      <c r="U91" s="1">
        <v>0</v>
      </c>
      <c r="V91" s="1">
        <v>258</v>
      </c>
      <c r="W91" s="1">
        <v>16</v>
      </c>
      <c r="X91" s="1">
        <v>4</v>
      </c>
      <c r="Y91" s="1">
        <v>12</v>
      </c>
      <c r="Z91" s="1">
        <v>0</v>
      </c>
      <c r="AA91" s="1">
        <v>242</v>
      </c>
      <c r="AB91" s="1">
        <v>97</v>
      </c>
      <c r="AC91" s="1">
        <v>51</v>
      </c>
      <c r="AD91" s="1">
        <v>74</v>
      </c>
      <c r="AE91" s="1">
        <v>20</v>
      </c>
      <c r="AF91" s="1">
        <v>242</v>
      </c>
    </row>
    <row r="92" spans="1:32" s="1" customFormat="1">
      <c r="A92" s="1" t="s">
        <v>290</v>
      </c>
      <c r="B92" s="1" t="s">
        <v>288</v>
      </c>
      <c r="C92" s="1" t="str">
        <f>"301206"</f>
        <v>301206</v>
      </c>
      <c r="D92" s="1" t="s">
        <v>78</v>
      </c>
      <c r="E92" s="1">
        <v>4</v>
      </c>
      <c r="F92" s="1">
        <v>1003</v>
      </c>
      <c r="G92" s="1">
        <v>750</v>
      </c>
      <c r="H92" s="1">
        <v>378</v>
      </c>
      <c r="I92" s="1">
        <v>372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372</v>
      </c>
      <c r="T92" s="1">
        <v>0</v>
      </c>
      <c r="U92" s="1">
        <v>0</v>
      </c>
      <c r="V92" s="1">
        <v>372</v>
      </c>
      <c r="W92" s="1">
        <v>10</v>
      </c>
      <c r="X92" s="1">
        <v>2</v>
      </c>
      <c r="Y92" s="1">
        <v>8</v>
      </c>
      <c r="Z92" s="1">
        <v>0</v>
      </c>
      <c r="AA92" s="1">
        <v>362</v>
      </c>
      <c r="AB92" s="1">
        <v>100</v>
      </c>
      <c r="AC92" s="1">
        <v>88</v>
      </c>
      <c r="AD92" s="1">
        <v>133</v>
      </c>
      <c r="AE92" s="1">
        <v>41</v>
      </c>
      <c r="AF92" s="1">
        <v>362</v>
      </c>
    </row>
    <row r="93" spans="1:32" s="1" customFormat="1">
      <c r="A93" s="1" t="s">
        <v>289</v>
      </c>
      <c r="B93" s="1" t="s">
        <v>288</v>
      </c>
      <c r="C93" s="1" t="str">
        <f>"301206"</f>
        <v>301206</v>
      </c>
      <c r="D93" s="1" t="s">
        <v>78</v>
      </c>
      <c r="E93" s="1">
        <v>5</v>
      </c>
      <c r="F93" s="1">
        <v>132</v>
      </c>
      <c r="G93" s="1">
        <v>122</v>
      </c>
      <c r="H93" s="1">
        <v>54</v>
      </c>
      <c r="I93" s="1">
        <v>68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68</v>
      </c>
      <c r="T93" s="1">
        <v>0</v>
      </c>
      <c r="U93" s="1">
        <v>0</v>
      </c>
      <c r="V93" s="1">
        <v>68</v>
      </c>
      <c r="W93" s="1">
        <v>1</v>
      </c>
      <c r="X93" s="1">
        <v>0</v>
      </c>
      <c r="Y93" s="1">
        <v>1</v>
      </c>
      <c r="Z93" s="1">
        <v>0</v>
      </c>
      <c r="AA93" s="1">
        <v>67</v>
      </c>
      <c r="AB93" s="1">
        <v>21</v>
      </c>
      <c r="AC93" s="1">
        <v>15</v>
      </c>
      <c r="AD93" s="1">
        <v>21</v>
      </c>
      <c r="AE93" s="1">
        <v>10</v>
      </c>
      <c r="AF93" s="1">
        <v>67</v>
      </c>
    </row>
    <row r="94" spans="1:32" s="1" customFormat="1">
      <c r="A94" s="1" t="s">
        <v>287</v>
      </c>
      <c r="B94" s="1" t="s">
        <v>207</v>
      </c>
      <c r="C94" s="1" t="str">
        <f>"301701"</f>
        <v>301701</v>
      </c>
      <c r="D94" s="1" t="s">
        <v>286</v>
      </c>
      <c r="E94" s="1">
        <v>1</v>
      </c>
      <c r="F94" s="1">
        <v>1403</v>
      </c>
      <c r="G94" s="1">
        <v>1060</v>
      </c>
      <c r="H94" s="1">
        <v>404</v>
      </c>
      <c r="I94" s="1">
        <v>656</v>
      </c>
      <c r="J94" s="1">
        <v>0</v>
      </c>
      <c r="K94" s="1">
        <v>5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656</v>
      </c>
      <c r="T94" s="1">
        <v>0</v>
      </c>
      <c r="U94" s="1">
        <v>0</v>
      </c>
      <c r="V94" s="1">
        <v>656</v>
      </c>
      <c r="W94" s="1">
        <v>21</v>
      </c>
      <c r="X94" s="1">
        <v>2</v>
      </c>
      <c r="Y94" s="1">
        <v>19</v>
      </c>
      <c r="Z94" s="1">
        <v>0</v>
      </c>
      <c r="AA94" s="1">
        <v>635</v>
      </c>
      <c r="AB94" s="1">
        <v>43</v>
      </c>
      <c r="AC94" s="1">
        <v>287</v>
      </c>
      <c r="AD94" s="1">
        <v>208</v>
      </c>
      <c r="AE94" s="1">
        <v>97</v>
      </c>
      <c r="AF94" s="1">
        <v>635</v>
      </c>
    </row>
    <row r="95" spans="1:32" s="1" customFormat="1">
      <c r="A95" s="1" t="s">
        <v>285</v>
      </c>
      <c r="B95" s="1" t="s">
        <v>207</v>
      </c>
      <c r="C95" s="1" t="str">
        <f>"301701"</f>
        <v>301701</v>
      </c>
      <c r="D95" s="1" t="s">
        <v>284</v>
      </c>
      <c r="E95" s="1">
        <v>2</v>
      </c>
      <c r="F95" s="1">
        <v>1045</v>
      </c>
      <c r="G95" s="1">
        <v>800</v>
      </c>
      <c r="H95" s="1">
        <v>420</v>
      </c>
      <c r="I95" s="1">
        <v>380</v>
      </c>
      <c r="J95" s="1">
        <v>1</v>
      </c>
      <c r="K95" s="1">
        <v>2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379</v>
      </c>
      <c r="T95" s="1">
        <v>0</v>
      </c>
      <c r="U95" s="1">
        <v>0</v>
      </c>
      <c r="V95" s="1">
        <v>379</v>
      </c>
      <c r="W95" s="1">
        <v>11</v>
      </c>
      <c r="X95" s="1">
        <v>1</v>
      </c>
      <c r="Y95" s="1">
        <v>10</v>
      </c>
      <c r="Z95" s="1">
        <v>0</v>
      </c>
      <c r="AA95" s="1">
        <v>368</v>
      </c>
      <c r="AB95" s="1">
        <v>21</v>
      </c>
      <c r="AC95" s="1">
        <v>156</v>
      </c>
      <c r="AD95" s="1">
        <v>120</v>
      </c>
      <c r="AE95" s="1">
        <v>71</v>
      </c>
      <c r="AF95" s="1">
        <v>368</v>
      </c>
    </row>
    <row r="96" spans="1:32" s="1" customFormat="1">
      <c r="A96" s="1" t="s">
        <v>283</v>
      </c>
      <c r="B96" s="1" t="s">
        <v>207</v>
      </c>
      <c r="C96" s="1" t="str">
        <f>"301701"</f>
        <v>301701</v>
      </c>
      <c r="D96" s="1" t="s">
        <v>282</v>
      </c>
      <c r="E96" s="1">
        <v>3</v>
      </c>
      <c r="F96" s="1">
        <v>1387</v>
      </c>
      <c r="G96" s="1">
        <v>1060</v>
      </c>
      <c r="H96" s="1">
        <v>254</v>
      </c>
      <c r="I96" s="1">
        <v>806</v>
      </c>
      <c r="J96" s="1">
        <v>1</v>
      </c>
      <c r="K96" s="1">
        <v>7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806</v>
      </c>
      <c r="T96" s="1">
        <v>0</v>
      </c>
      <c r="U96" s="1">
        <v>0</v>
      </c>
      <c r="V96" s="1">
        <v>806</v>
      </c>
      <c r="W96" s="1">
        <v>20</v>
      </c>
      <c r="X96" s="1">
        <v>6</v>
      </c>
      <c r="Y96" s="1">
        <v>14</v>
      </c>
      <c r="Z96" s="1">
        <v>0</v>
      </c>
      <c r="AA96" s="1">
        <v>786</v>
      </c>
      <c r="AB96" s="1">
        <v>36</v>
      </c>
      <c r="AC96" s="1">
        <v>379</v>
      </c>
      <c r="AD96" s="1">
        <v>268</v>
      </c>
      <c r="AE96" s="1">
        <v>103</v>
      </c>
      <c r="AF96" s="1">
        <v>786</v>
      </c>
    </row>
    <row r="97" spans="1:32" s="1" customFormat="1">
      <c r="A97" s="1" t="s">
        <v>281</v>
      </c>
      <c r="B97" s="1" t="s">
        <v>207</v>
      </c>
      <c r="C97" s="1" t="str">
        <f>"301701"</f>
        <v>301701</v>
      </c>
      <c r="D97" s="1" t="s">
        <v>29</v>
      </c>
      <c r="E97" s="1">
        <v>4</v>
      </c>
      <c r="F97" s="1">
        <v>1093</v>
      </c>
      <c r="G97" s="1">
        <v>827</v>
      </c>
      <c r="H97" s="1">
        <v>375</v>
      </c>
      <c r="I97" s="1">
        <v>452</v>
      </c>
      <c r="J97" s="1">
        <v>0</v>
      </c>
      <c r="K97" s="1">
        <v>6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452</v>
      </c>
      <c r="T97" s="1">
        <v>0</v>
      </c>
      <c r="U97" s="1">
        <v>0</v>
      </c>
      <c r="V97" s="1">
        <v>452</v>
      </c>
      <c r="W97" s="1">
        <v>25</v>
      </c>
      <c r="X97" s="1">
        <v>6</v>
      </c>
      <c r="Y97" s="1">
        <v>19</v>
      </c>
      <c r="Z97" s="1">
        <v>0</v>
      </c>
      <c r="AA97" s="1">
        <v>427</v>
      </c>
      <c r="AB97" s="1">
        <v>26</v>
      </c>
      <c r="AC97" s="1">
        <v>192</v>
      </c>
      <c r="AD97" s="1">
        <v>141</v>
      </c>
      <c r="AE97" s="1">
        <v>68</v>
      </c>
      <c r="AF97" s="1">
        <v>427</v>
      </c>
    </row>
    <row r="98" spans="1:32" s="1" customFormat="1">
      <c r="A98" s="1" t="s">
        <v>280</v>
      </c>
      <c r="B98" s="1" t="s">
        <v>207</v>
      </c>
      <c r="C98" s="1" t="str">
        <f>"301701"</f>
        <v>301701</v>
      </c>
      <c r="D98" s="1" t="s">
        <v>279</v>
      </c>
      <c r="E98" s="1">
        <v>5</v>
      </c>
      <c r="F98" s="1">
        <v>1306</v>
      </c>
      <c r="G98" s="1">
        <v>991</v>
      </c>
      <c r="H98" s="1">
        <v>417</v>
      </c>
      <c r="I98" s="1">
        <v>574</v>
      </c>
      <c r="J98" s="1">
        <v>0</v>
      </c>
      <c r="K98" s="1">
        <v>4</v>
      </c>
      <c r="L98" s="1">
        <v>3</v>
      </c>
      <c r="M98" s="1">
        <v>3</v>
      </c>
      <c r="N98" s="1">
        <v>0</v>
      </c>
      <c r="O98" s="1">
        <v>0</v>
      </c>
      <c r="P98" s="1">
        <v>0</v>
      </c>
      <c r="Q98" s="1">
        <v>0</v>
      </c>
      <c r="R98" s="1">
        <v>3</v>
      </c>
      <c r="S98" s="1">
        <v>576</v>
      </c>
      <c r="T98" s="1">
        <v>3</v>
      </c>
      <c r="U98" s="1">
        <v>0</v>
      </c>
      <c r="V98" s="1">
        <v>576</v>
      </c>
      <c r="W98" s="1">
        <v>22</v>
      </c>
      <c r="X98" s="1">
        <v>7</v>
      </c>
      <c r="Y98" s="1">
        <v>15</v>
      </c>
      <c r="Z98" s="1">
        <v>0</v>
      </c>
      <c r="AA98" s="1">
        <v>554</v>
      </c>
      <c r="AB98" s="1">
        <v>34</v>
      </c>
      <c r="AC98" s="1">
        <v>250</v>
      </c>
      <c r="AD98" s="1">
        <v>174</v>
      </c>
      <c r="AE98" s="1">
        <v>96</v>
      </c>
      <c r="AF98" s="1">
        <v>554</v>
      </c>
    </row>
    <row r="99" spans="1:32" s="1" customFormat="1">
      <c r="A99" s="1" t="s">
        <v>278</v>
      </c>
      <c r="B99" s="1" t="s">
        <v>207</v>
      </c>
      <c r="C99" s="1" t="str">
        <f>"301701"</f>
        <v>301701</v>
      </c>
      <c r="D99" s="1" t="s">
        <v>277</v>
      </c>
      <c r="E99" s="1">
        <v>6</v>
      </c>
      <c r="F99" s="1">
        <v>1271</v>
      </c>
      <c r="G99" s="1">
        <v>970</v>
      </c>
      <c r="H99" s="1">
        <v>445</v>
      </c>
      <c r="I99" s="1">
        <v>525</v>
      </c>
      <c r="J99" s="1">
        <v>0</v>
      </c>
      <c r="K99" s="1">
        <v>4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525</v>
      </c>
      <c r="T99" s="1">
        <v>0</v>
      </c>
      <c r="U99" s="1">
        <v>0</v>
      </c>
      <c r="V99" s="1">
        <v>525</v>
      </c>
      <c r="W99" s="1">
        <v>18</v>
      </c>
      <c r="X99" s="1">
        <v>1</v>
      </c>
      <c r="Y99" s="1">
        <v>17</v>
      </c>
      <c r="Z99" s="1">
        <v>0</v>
      </c>
      <c r="AA99" s="1">
        <v>507</v>
      </c>
      <c r="AB99" s="1">
        <v>43</v>
      </c>
      <c r="AC99" s="1">
        <v>205</v>
      </c>
      <c r="AD99" s="1">
        <v>168</v>
      </c>
      <c r="AE99" s="1">
        <v>91</v>
      </c>
      <c r="AF99" s="1">
        <v>507</v>
      </c>
    </row>
    <row r="100" spans="1:32" s="1" customFormat="1">
      <c r="A100" s="1" t="s">
        <v>276</v>
      </c>
      <c r="B100" s="1" t="s">
        <v>207</v>
      </c>
      <c r="C100" s="1" t="str">
        <f>"301701"</f>
        <v>301701</v>
      </c>
      <c r="D100" s="1" t="s">
        <v>275</v>
      </c>
      <c r="E100" s="1">
        <v>7</v>
      </c>
      <c r="F100" s="1">
        <v>1454</v>
      </c>
      <c r="G100" s="1">
        <v>1100</v>
      </c>
      <c r="H100" s="1">
        <v>267</v>
      </c>
      <c r="I100" s="1">
        <v>833</v>
      </c>
      <c r="J100" s="1">
        <v>1</v>
      </c>
      <c r="K100" s="1">
        <v>6</v>
      </c>
      <c r="L100" s="1">
        <v>3</v>
      </c>
      <c r="M100" s="1">
        <v>3</v>
      </c>
      <c r="N100" s="1">
        <v>0</v>
      </c>
      <c r="O100" s="1">
        <v>0</v>
      </c>
      <c r="P100" s="1">
        <v>0</v>
      </c>
      <c r="Q100" s="1">
        <v>0</v>
      </c>
      <c r="R100" s="1">
        <v>3</v>
      </c>
      <c r="S100" s="1">
        <v>836</v>
      </c>
      <c r="T100" s="1">
        <v>3</v>
      </c>
      <c r="U100" s="1">
        <v>0</v>
      </c>
      <c r="V100" s="1">
        <v>836</v>
      </c>
      <c r="W100" s="1">
        <v>23</v>
      </c>
      <c r="X100" s="1">
        <v>10</v>
      </c>
      <c r="Y100" s="1">
        <v>13</v>
      </c>
      <c r="Z100" s="1">
        <v>0</v>
      </c>
      <c r="AA100" s="1">
        <v>813</v>
      </c>
      <c r="AB100" s="1">
        <v>52</v>
      </c>
      <c r="AC100" s="1">
        <v>364</v>
      </c>
      <c r="AD100" s="1">
        <v>231</v>
      </c>
      <c r="AE100" s="1">
        <v>166</v>
      </c>
      <c r="AF100" s="1">
        <v>813</v>
      </c>
    </row>
    <row r="101" spans="1:32" s="1" customFormat="1">
      <c r="A101" s="1" t="s">
        <v>274</v>
      </c>
      <c r="B101" s="1" t="s">
        <v>207</v>
      </c>
      <c r="C101" s="1" t="str">
        <f>"301701"</f>
        <v>301701</v>
      </c>
      <c r="D101" s="1" t="s">
        <v>273</v>
      </c>
      <c r="E101" s="1">
        <v>8</v>
      </c>
      <c r="F101" s="1">
        <v>980</v>
      </c>
      <c r="G101" s="1">
        <v>740</v>
      </c>
      <c r="H101" s="1">
        <v>286</v>
      </c>
      <c r="I101" s="1">
        <v>454</v>
      </c>
      <c r="J101" s="1">
        <v>0</v>
      </c>
      <c r="K101" s="1">
        <v>2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453</v>
      </c>
      <c r="T101" s="1">
        <v>0</v>
      </c>
      <c r="U101" s="1">
        <v>0</v>
      </c>
      <c r="V101" s="1">
        <v>453</v>
      </c>
      <c r="W101" s="1">
        <v>11</v>
      </c>
      <c r="X101" s="1">
        <v>2</v>
      </c>
      <c r="Y101" s="1">
        <v>9</v>
      </c>
      <c r="Z101" s="1">
        <v>0</v>
      </c>
      <c r="AA101" s="1">
        <v>442</v>
      </c>
      <c r="AB101" s="1">
        <v>31</v>
      </c>
      <c r="AC101" s="1">
        <v>191</v>
      </c>
      <c r="AD101" s="1">
        <v>149</v>
      </c>
      <c r="AE101" s="1">
        <v>71</v>
      </c>
      <c r="AF101" s="1">
        <v>442</v>
      </c>
    </row>
    <row r="102" spans="1:32" s="1" customFormat="1">
      <c r="A102" s="1" t="s">
        <v>272</v>
      </c>
      <c r="B102" s="1" t="s">
        <v>207</v>
      </c>
      <c r="C102" s="1" t="str">
        <f>"301701"</f>
        <v>301701</v>
      </c>
      <c r="D102" s="1" t="s">
        <v>271</v>
      </c>
      <c r="E102" s="1">
        <v>9</v>
      </c>
      <c r="F102" s="1">
        <v>977</v>
      </c>
      <c r="G102" s="1">
        <v>750</v>
      </c>
      <c r="H102" s="1">
        <v>205</v>
      </c>
      <c r="I102" s="1">
        <v>545</v>
      </c>
      <c r="J102" s="1">
        <v>1</v>
      </c>
      <c r="K102" s="1">
        <v>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545</v>
      </c>
      <c r="T102" s="1">
        <v>0</v>
      </c>
      <c r="U102" s="1">
        <v>0</v>
      </c>
      <c r="V102" s="1">
        <v>545</v>
      </c>
      <c r="W102" s="1">
        <v>18</v>
      </c>
      <c r="X102" s="1">
        <v>14</v>
      </c>
      <c r="Y102" s="1">
        <v>0</v>
      </c>
      <c r="Z102" s="1">
        <v>0</v>
      </c>
      <c r="AA102" s="1">
        <v>527</v>
      </c>
      <c r="AB102" s="1">
        <v>24</v>
      </c>
      <c r="AC102" s="1">
        <v>281</v>
      </c>
      <c r="AD102" s="1">
        <v>133</v>
      </c>
      <c r="AE102" s="1">
        <v>89</v>
      </c>
      <c r="AF102" s="1">
        <v>527</v>
      </c>
    </row>
    <row r="103" spans="1:32" s="1" customFormat="1">
      <c r="A103" s="1" t="s">
        <v>270</v>
      </c>
      <c r="B103" s="1" t="s">
        <v>207</v>
      </c>
      <c r="C103" s="1" t="str">
        <f>"301701"</f>
        <v>301701</v>
      </c>
      <c r="D103" s="1" t="s">
        <v>269</v>
      </c>
      <c r="E103" s="1">
        <v>10</v>
      </c>
      <c r="F103" s="1">
        <v>1543</v>
      </c>
      <c r="G103" s="1">
        <v>1179</v>
      </c>
      <c r="H103" s="1">
        <v>322</v>
      </c>
      <c r="I103" s="1">
        <v>857</v>
      </c>
      <c r="J103" s="1">
        <v>0</v>
      </c>
      <c r="K103" s="1">
        <v>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857</v>
      </c>
      <c r="T103" s="1">
        <v>0</v>
      </c>
      <c r="U103" s="1">
        <v>0</v>
      </c>
      <c r="V103" s="1">
        <v>857</v>
      </c>
      <c r="W103" s="1">
        <v>19</v>
      </c>
      <c r="X103" s="1">
        <v>10</v>
      </c>
      <c r="Y103" s="1">
        <v>9</v>
      </c>
      <c r="Z103" s="1">
        <v>0</v>
      </c>
      <c r="AA103" s="1">
        <v>838</v>
      </c>
      <c r="AB103" s="1">
        <v>55</v>
      </c>
      <c r="AC103" s="1">
        <v>375</v>
      </c>
      <c r="AD103" s="1">
        <v>238</v>
      </c>
      <c r="AE103" s="1">
        <v>170</v>
      </c>
      <c r="AF103" s="1">
        <v>838</v>
      </c>
    </row>
    <row r="104" spans="1:32" s="1" customFormat="1">
      <c r="A104" s="1" t="s">
        <v>268</v>
      </c>
      <c r="B104" s="1" t="s">
        <v>207</v>
      </c>
      <c r="C104" s="1" t="str">
        <f>"301701"</f>
        <v>301701</v>
      </c>
      <c r="D104" s="1" t="s">
        <v>267</v>
      </c>
      <c r="E104" s="1">
        <v>11</v>
      </c>
      <c r="F104" s="1">
        <v>1348</v>
      </c>
      <c r="G104" s="1">
        <v>1029</v>
      </c>
      <c r="H104" s="1">
        <v>283</v>
      </c>
      <c r="I104" s="1">
        <v>746</v>
      </c>
      <c r="J104" s="1">
        <v>0</v>
      </c>
      <c r="K104" s="1">
        <v>4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745</v>
      </c>
      <c r="T104" s="1">
        <v>0</v>
      </c>
      <c r="U104" s="1">
        <v>0</v>
      </c>
      <c r="V104" s="1">
        <v>745</v>
      </c>
      <c r="W104" s="1">
        <v>19</v>
      </c>
      <c r="X104" s="1">
        <v>2</v>
      </c>
      <c r="Y104" s="1">
        <v>17</v>
      </c>
      <c r="Z104" s="1">
        <v>0</v>
      </c>
      <c r="AA104" s="1">
        <v>726</v>
      </c>
      <c r="AB104" s="1">
        <v>46</v>
      </c>
      <c r="AC104" s="1">
        <v>315</v>
      </c>
      <c r="AD104" s="1">
        <v>190</v>
      </c>
      <c r="AE104" s="1">
        <v>175</v>
      </c>
      <c r="AF104" s="1">
        <v>726</v>
      </c>
    </row>
    <row r="105" spans="1:32" s="1" customFormat="1">
      <c r="A105" s="1" t="s">
        <v>266</v>
      </c>
      <c r="B105" s="1" t="s">
        <v>207</v>
      </c>
      <c r="C105" s="1" t="str">
        <f>"301701"</f>
        <v>301701</v>
      </c>
      <c r="D105" s="1" t="s">
        <v>248</v>
      </c>
      <c r="E105" s="1">
        <v>12</v>
      </c>
      <c r="F105" s="1">
        <v>1183</v>
      </c>
      <c r="G105" s="1">
        <v>900</v>
      </c>
      <c r="H105" s="1">
        <v>227</v>
      </c>
      <c r="I105" s="1">
        <v>673</v>
      </c>
      <c r="J105" s="1">
        <v>0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673</v>
      </c>
      <c r="T105" s="1">
        <v>0</v>
      </c>
      <c r="U105" s="1">
        <v>0</v>
      </c>
      <c r="V105" s="1">
        <v>673</v>
      </c>
      <c r="W105" s="1">
        <v>34</v>
      </c>
      <c r="X105" s="1">
        <v>5</v>
      </c>
      <c r="Y105" s="1">
        <v>29</v>
      </c>
      <c r="Z105" s="1">
        <v>0</v>
      </c>
      <c r="AA105" s="1">
        <v>639</v>
      </c>
      <c r="AB105" s="1">
        <v>44</v>
      </c>
      <c r="AC105" s="1">
        <v>296</v>
      </c>
      <c r="AD105" s="1">
        <v>194</v>
      </c>
      <c r="AE105" s="1">
        <v>105</v>
      </c>
      <c r="AF105" s="1">
        <v>639</v>
      </c>
    </row>
    <row r="106" spans="1:32" s="1" customFormat="1">
      <c r="A106" s="1" t="s">
        <v>265</v>
      </c>
      <c r="B106" s="1" t="s">
        <v>207</v>
      </c>
      <c r="C106" s="1" t="str">
        <f>"301701"</f>
        <v>301701</v>
      </c>
      <c r="D106" s="1" t="s">
        <v>264</v>
      </c>
      <c r="E106" s="1">
        <v>13</v>
      </c>
      <c r="F106" s="1">
        <v>1974</v>
      </c>
      <c r="G106" s="1">
        <v>1490</v>
      </c>
      <c r="H106" s="1">
        <v>313</v>
      </c>
      <c r="I106" s="1">
        <v>1177</v>
      </c>
      <c r="J106" s="1">
        <v>0</v>
      </c>
      <c r="K106" s="1">
        <v>6</v>
      </c>
      <c r="L106" s="1">
        <v>1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1</v>
      </c>
      <c r="S106" s="1">
        <v>1175</v>
      </c>
      <c r="T106" s="1">
        <v>1</v>
      </c>
      <c r="U106" s="1">
        <v>0</v>
      </c>
      <c r="V106" s="1">
        <v>1175</v>
      </c>
      <c r="W106" s="1">
        <v>41</v>
      </c>
      <c r="X106" s="1">
        <v>10</v>
      </c>
      <c r="Y106" s="1">
        <v>31</v>
      </c>
      <c r="Z106" s="1">
        <v>0</v>
      </c>
      <c r="AA106" s="1">
        <v>1134</v>
      </c>
      <c r="AB106" s="1">
        <v>66</v>
      </c>
      <c r="AC106" s="1">
        <v>523</v>
      </c>
      <c r="AD106" s="1">
        <v>367</v>
      </c>
      <c r="AE106" s="1">
        <v>178</v>
      </c>
      <c r="AF106" s="1">
        <v>1134</v>
      </c>
    </row>
    <row r="107" spans="1:32" s="1" customFormat="1">
      <c r="A107" s="1" t="s">
        <v>263</v>
      </c>
      <c r="B107" s="1" t="s">
        <v>207</v>
      </c>
      <c r="C107" s="1" t="str">
        <f>"301701"</f>
        <v>301701</v>
      </c>
      <c r="D107" s="1" t="s">
        <v>262</v>
      </c>
      <c r="E107" s="1">
        <v>14</v>
      </c>
      <c r="F107" s="1">
        <v>1696</v>
      </c>
      <c r="G107" s="1">
        <v>1289</v>
      </c>
      <c r="H107" s="1">
        <v>414</v>
      </c>
      <c r="I107" s="1">
        <v>875</v>
      </c>
      <c r="J107" s="1">
        <v>0</v>
      </c>
      <c r="K107" s="1">
        <v>11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875</v>
      </c>
      <c r="T107" s="1">
        <v>0</v>
      </c>
      <c r="U107" s="1">
        <v>0</v>
      </c>
      <c r="V107" s="1">
        <v>875</v>
      </c>
      <c r="W107" s="1">
        <v>20</v>
      </c>
      <c r="X107" s="1">
        <v>6</v>
      </c>
      <c r="Y107" s="1">
        <v>14</v>
      </c>
      <c r="Z107" s="1">
        <v>0</v>
      </c>
      <c r="AA107" s="1">
        <v>855</v>
      </c>
      <c r="AB107" s="1">
        <v>62</v>
      </c>
      <c r="AC107" s="1">
        <v>354</v>
      </c>
      <c r="AD107" s="1">
        <v>284</v>
      </c>
      <c r="AE107" s="1">
        <v>155</v>
      </c>
      <c r="AF107" s="1">
        <v>855</v>
      </c>
    </row>
    <row r="108" spans="1:32" s="1" customFormat="1">
      <c r="A108" s="1" t="s">
        <v>261</v>
      </c>
      <c r="B108" s="1" t="s">
        <v>207</v>
      </c>
      <c r="C108" s="1" t="str">
        <f>"301701"</f>
        <v>301701</v>
      </c>
      <c r="D108" s="1" t="s">
        <v>260</v>
      </c>
      <c r="E108" s="1">
        <v>15</v>
      </c>
      <c r="F108" s="1">
        <v>1657</v>
      </c>
      <c r="G108" s="1">
        <v>1257</v>
      </c>
      <c r="H108" s="1">
        <v>293</v>
      </c>
      <c r="I108" s="1">
        <v>964</v>
      </c>
      <c r="J108" s="1">
        <v>0</v>
      </c>
      <c r="K108" s="1">
        <v>3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964</v>
      </c>
      <c r="T108" s="1">
        <v>0</v>
      </c>
      <c r="U108" s="1">
        <v>0</v>
      </c>
      <c r="V108" s="1">
        <v>964</v>
      </c>
      <c r="W108" s="1">
        <v>30</v>
      </c>
      <c r="X108" s="1">
        <v>9</v>
      </c>
      <c r="Y108" s="1">
        <v>21</v>
      </c>
      <c r="Z108" s="1">
        <v>0</v>
      </c>
      <c r="AA108" s="1">
        <v>934</v>
      </c>
      <c r="AB108" s="1">
        <v>47</v>
      </c>
      <c r="AC108" s="1">
        <v>420</v>
      </c>
      <c r="AD108" s="1">
        <v>322</v>
      </c>
      <c r="AE108" s="1">
        <v>145</v>
      </c>
      <c r="AF108" s="1">
        <v>934</v>
      </c>
    </row>
    <row r="109" spans="1:32" s="1" customFormat="1">
      <c r="A109" s="1" t="s">
        <v>259</v>
      </c>
      <c r="B109" s="1" t="s">
        <v>207</v>
      </c>
      <c r="C109" s="1" t="str">
        <f>"301701"</f>
        <v>301701</v>
      </c>
      <c r="D109" s="1" t="s">
        <v>258</v>
      </c>
      <c r="E109" s="1">
        <v>16</v>
      </c>
      <c r="F109" s="1">
        <v>1273</v>
      </c>
      <c r="G109" s="1">
        <v>970</v>
      </c>
      <c r="H109" s="1">
        <v>248</v>
      </c>
      <c r="I109" s="1">
        <v>722</v>
      </c>
      <c r="J109" s="1">
        <v>1</v>
      </c>
      <c r="K109" s="1">
        <v>3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722</v>
      </c>
      <c r="T109" s="1">
        <v>0</v>
      </c>
      <c r="U109" s="1">
        <v>0</v>
      </c>
      <c r="V109" s="1">
        <v>722</v>
      </c>
      <c r="W109" s="1">
        <v>12</v>
      </c>
      <c r="X109" s="1">
        <v>7</v>
      </c>
      <c r="Y109" s="1">
        <v>5</v>
      </c>
      <c r="Z109" s="1">
        <v>0</v>
      </c>
      <c r="AA109" s="1">
        <v>710</v>
      </c>
      <c r="AB109" s="1">
        <v>46</v>
      </c>
      <c r="AC109" s="1">
        <v>355</v>
      </c>
      <c r="AD109" s="1">
        <v>209</v>
      </c>
      <c r="AE109" s="1">
        <v>100</v>
      </c>
      <c r="AF109" s="1">
        <v>710</v>
      </c>
    </row>
    <row r="110" spans="1:32" s="1" customFormat="1">
      <c r="A110" s="1" t="s">
        <v>257</v>
      </c>
      <c r="B110" s="1" t="s">
        <v>207</v>
      </c>
      <c r="C110" s="1" t="str">
        <f>"301701"</f>
        <v>301701</v>
      </c>
      <c r="D110" s="1" t="s">
        <v>256</v>
      </c>
      <c r="E110" s="1">
        <v>17</v>
      </c>
      <c r="F110" s="1">
        <v>1541</v>
      </c>
      <c r="G110" s="1">
        <v>1180</v>
      </c>
      <c r="H110" s="1">
        <v>357</v>
      </c>
      <c r="I110" s="1">
        <v>823</v>
      </c>
      <c r="J110" s="1">
        <v>0</v>
      </c>
      <c r="K110" s="1">
        <v>3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823</v>
      </c>
      <c r="T110" s="1">
        <v>0</v>
      </c>
      <c r="U110" s="1">
        <v>0</v>
      </c>
      <c r="V110" s="1">
        <v>823</v>
      </c>
      <c r="W110" s="1">
        <v>20</v>
      </c>
      <c r="X110" s="1">
        <v>7</v>
      </c>
      <c r="Y110" s="1">
        <v>13</v>
      </c>
      <c r="Z110" s="1">
        <v>0</v>
      </c>
      <c r="AA110" s="1">
        <v>803</v>
      </c>
      <c r="AB110" s="1">
        <v>42</v>
      </c>
      <c r="AC110" s="1">
        <v>345</v>
      </c>
      <c r="AD110" s="1">
        <v>266</v>
      </c>
      <c r="AE110" s="1">
        <v>150</v>
      </c>
      <c r="AF110" s="1">
        <v>803</v>
      </c>
    </row>
    <row r="111" spans="1:32" s="1" customFormat="1">
      <c r="A111" s="1" t="s">
        <v>255</v>
      </c>
      <c r="B111" s="1" t="s">
        <v>207</v>
      </c>
      <c r="C111" s="1" t="str">
        <f>"301701"</f>
        <v>301701</v>
      </c>
      <c r="D111" s="1" t="s">
        <v>254</v>
      </c>
      <c r="E111" s="1">
        <v>18</v>
      </c>
      <c r="F111" s="1">
        <v>1330</v>
      </c>
      <c r="G111" s="1">
        <v>1007</v>
      </c>
      <c r="H111" s="1">
        <v>371</v>
      </c>
      <c r="I111" s="1">
        <v>636</v>
      </c>
      <c r="J111" s="1">
        <v>0</v>
      </c>
      <c r="K111" s="1">
        <v>0</v>
      </c>
      <c r="L111" s="1">
        <v>11</v>
      </c>
      <c r="M111" s="1">
        <v>10</v>
      </c>
      <c r="N111" s="1">
        <v>0</v>
      </c>
      <c r="O111" s="1">
        <v>0</v>
      </c>
      <c r="P111" s="1">
        <v>0</v>
      </c>
      <c r="Q111" s="1">
        <v>0</v>
      </c>
      <c r="R111" s="1">
        <v>10</v>
      </c>
      <c r="S111" s="1">
        <v>646</v>
      </c>
      <c r="T111" s="1">
        <v>10</v>
      </c>
      <c r="U111" s="1">
        <v>0</v>
      </c>
      <c r="V111" s="1">
        <v>646</v>
      </c>
      <c r="W111" s="1">
        <v>14</v>
      </c>
      <c r="X111" s="1">
        <v>14</v>
      </c>
      <c r="Y111" s="1">
        <v>0</v>
      </c>
      <c r="Z111" s="1">
        <v>0</v>
      </c>
      <c r="AA111" s="1">
        <v>632</v>
      </c>
      <c r="AB111" s="1">
        <v>31</v>
      </c>
      <c r="AC111" s="1">
        <v>280</v>
      </c>
      <c r="AD111" s="1">
        <v>205</v>
      </c>
      <c r="AE111" s="1">
        <v>116</v>
      </c>
      <c r="AF111" s="1">
        <v>632</v>
      </c>
    </row>
    <row r="112" spans="1:32" s="1" customFormat="1">
      <c r="A112" s="1" t="s">
        <v>253</v>
      </c>
      <c r="B112" s="1" t="s">
        <v>207</v>
      </c>
      <c r="C112" s="1" t="str">
        <f>"301701"</f>
        <v>301701</v>
      </c>
      <c r="D112" s="1" t="s">
        <v>252</v>
      </c>
      <c r="E112" s="1">
        <v>19</v>
      </c>
      <c r="F112" s="1">
        <v>1523</v>
      </c>
      <c r="G112" s="1">
        <v>1160</v>
      </c>
      <c r="H112" s="1">
        <v>350</v>
      </c>
      <c r="I112" s="1">
        <v>810</v>
      </c>
      <c r="J112" s="1">
        <v>0</v>
      </c>
      <c r="K112" s="1">
        <v>3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809</v>
      </c>
      <c r="T112" s="1">
        <v>0</v>
      </c>
      <c r="U112" s="1">
        <v>0</v>
      </c>
      <c r="V112" s="1">
        <v>809</v>
      </c>
      <c r="W112" s="1">
        <v>21</v>
      </c>
      <c r="X112" s="1">
        <v>4</v>
      </c>
      <c r="Y112" s="1">
        <v>17</v>
      </c>
      <c r="Z112" s="1">
        <v>0</v>
      </c>
      <c r="AA112" s="1">
        <v>788</v>
      </c>
      <c r="AB112" s="1">
        <v>33</v>
      </c>
      <c r="AC112" s="1">
        <v>312</v>
      </c>
      <c r="AD112" s="1">
        <v>340</v>
      </c>
      <c r="AE112" s="1">
        <v>103</v>
      </c>
      <c r="AF112" s="1">
        <v>788</v>
      </c>
    </row>
    <row r="113" spans="1:32" s="1" customFormat="1">
      <c r="A113" s="1" t="s">
        <v>251</v>
      </c>
      <c r="B113" s="1" t="s">
        <v>207</v>
      </c>
      <c r="C113" s="1" t="str">
        <f>"301701"</f>
        <v>301701</v>
      </c>
      <c r="D113" s="1" t="s">
        <v>250</v>
      </c>
      <c r="E113" s="1">
        <v>20</v>
      </c>
      <c r="F113" s="1">
        <v>1516</v>
      </c>
      <c r="G113" s="1">
        <v>1160</v>
      </c>
      <c r="H113" s="1">
        <v>330</v>
      </c>
      <c r="I113" s="1">
        <v>830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830</v>
      </c>
      <c r="T113" s="1">
        <v>0</v>
      </c>
      <c r="U113" s="1">
        <v>0</v>
      </c>
      <c r="V113" s="1">
        <v>830</v>
      </c>
      <c r="W113" s="1">
        <v>24</v>
      </c>
      <c r="X113" s="1">
        <v>6</v>
      </c>
      <c r="Y113" s="1">
        <v>18</v>
      </c>
      <c r="Z113" s="1">
        <v>0</v>
      </c>
      <c r="AA113" s="1">
        <v>806</v>
      </c>
      <c r="AB113" s="1">
        <v>50</v>
      </c>
      <c r="AC113" s="1">
        <v>307</v>
      </c>
      <c r="AD113" s="1">
        <v>308</v>
      </c>
      <c r="AE113" s="1">
        <v>141</v>
      </c>
      <c r="AF113" s="1">
        <v>806</v>
      </c>
    </row>
    <row r="114" spans="1:32" s="1" customFormat="1">
      <c r="A114" s="1" t="s">
        <v>249</v>
      </c>
      <c r="B114" s="1" t="s">
        <v>207</v>
      </c>
      <c r="C114" s="1" t="str">
        <f>"301701"</f>
        <v>301701</v>
      </c>
      <c r="D114" s="1" t="s">
        <v>248</v>
      </c>
      <c r="E114" s="1">
        <v>21</v>
      </c>
      <c r="F114" s="1">
        <v>894</v>
      </c>
      <c r="G114" s="1">
        <v>690</v>
      </c>
      <c r="H114" s="1">
        <v>198</v>
      </c>
      <c r="I114" s="1">
        <v>492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492</v>
      </c>
      <c r="T114" s="1">
        <v>0</v>
      </c>
      <c r="U114" s="1">
        <v>0</v>
      </c>
      <c r="V114" s="1">
        <v>492</v>
      </c>
      <c r="W114" s="1">
        <v>18</v>
      </c>
      <c r="X114" s="1">
        <v>4</v>
      </c>
      <c r="Y114" s="1">
        <v>14</v>
      </c>
      <c r="Z114" s="1">
        <v>0</v>
      </c>
      <c r="AA114" s="1">
        <v>474</v>
      </c>
      <c r="AB114" s="1">
        <v>17</v>
      </c>
      <c r="AC114" s="1">
        <v>203</v>
      </c>
      <c r="AD114" s="1">
        <v>163</v>
      </c>
      <c r="AE114" s="1">
        <v>91</v>
      </c>
      <c r="AF114" s="1">
        <v>474</v>
      </c>
    </row>
    <row r="115" spans="1:32" s="1" customFormat="1">
      <c r="A115" s="1" t="s">
        <v>247</v>
      </c>
      <c r="B115" s="1" t="s">
        <v>207</v>
      </c>
      <c r="C115" s="1" t="str">
        <f>"301701"</f>
        <v>301701</v>
      </c>
      <c r="D115" s="1" t="s">
        <v>246</v>
      </c>
      <c r="E115" s="1">
        <v>22</v>
      </c>
      <c r="F115" s="1">
        <v>1009</v>
      </c>
      <c r="G115" s="1">
        <v>770</v>
      </c>
      <c r="H115" s="1">
        <v>269</v>
      </c>
      <c r="I115" s="1">
        <v>501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500</v>
      </c>
      <c r="T115" s="1">
        <v>0</v>
      </c>
      <c r="U115" s="1">
        <v>0</v>
      </c>
      <c r="V115" s="1">
        <v>500</v>
      </c>
      <c r="W115" s="1">
        <v>13</v>
      </c>
      <c r="X115" s="1">
        <v>3</v>
      </c>
      <c r="Y115" s="1">
        <v>10</v>
      </c>
      <c r="Z115" s="1">
        <v>0</v>
      </c>
      <c r="AA115" s="1">
        <v>487</v>
      </c>
      <c r="AB115" s="1">
        <v>27</v>
      </c>
      <c r="AC115" s="1">
        <v>179</v>
      </c>
      <c r="AD115" s="1">
        <v>185</v>
      </c>
      <c r="AE115" s="1">
        <v>96</v>
      </c>
      <c r="AF115" s="1">
        <v>487</v>
      </c>
    </row>
    <row r="116" spans="1:32" s="1" customFormat="1">
      <c r="A116" s="1" t="s">
        <v>245</v>
      </c>
      <c r="B116" s="1" t="s">
        <v>207</v>
      </c>
      <c r="C116" s="1" t="str">
        <f>"301701"</f>
        <v>301701</v>
      </c>
      <c r="D116" s="1" t="s">
        <v>243</v>
      </c>
      <c r="E116" s="1">
        <v>23</v>
      </c>
      <c r="F116" s="1">
        <v>1262</v>
      </c>
      <c r="G116" s="1">
        <v>950</v>
      </c>
      <c r="H116" s="1">
        <v>216</v>
      </c>
      <c r="I116" s="1">
        <v>734</v>
      </c>
      <c r="J116" s="1">
        <v>1</v>
      </c>
      <c r="K116" s="1">
        <v>5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734</v>
      </c>
      <c r="T116" s="1">
        <v>0</v>
      </c>
      <c r="U116" s="1">
        <v>0</v>
      </c>
      <c r="V116" s="1">
        <v>734</v>
      </c>
      <c r="W116" s="1">
        <v>33</v>
      </c>
      <c r="X116" s="1">
        <v>8</v>
      </c>
      <c r="Y116" s="1">
        <v>25</v>
      </c>
      <c r="Z116" s="1">
        <v>0</v>
      </c>
      <c r="AA116" s="1">
        <v>701</v>
      </c>
      <c r="AB116" s="1">
        <v>46</v>
      </c>
      <c r="AC116" s="1">
        <v>274</v>
      </c>
      <c r="AD116" s="1">
        <v>210</v>
      </c>
      <c r="AE116" s="1">
        <v>171</v>
      </c>
      <c r="AF116" s="1">
        <v>701</v>
      </c>
    </row>
    <row r="117" spans="1:32" s="1" customFormat="1">
      <c r="A117" s="1" t="s">
        <v>244</v>
      </c>
      <c r="B117" s="1" t="s">
        <v>207</v>
      </c>
      <c r="C117" s="1" t="str">
        <f>"301701"</f>
        <v>301701</v>
      </c>
      <c r="D117" s="1" t="s">
        <v>243</v>
      </c>
      <c r="E117" s="1">
        <v>24</v>
      </c>
      <c r="F117" s="1">
        <v>1371</v>
      </c>
      <c r="G117" s="1">
        <v>1050</v>
      </c>
      <c r="H117" s="1">
        <v>306</v>
      </c>
      <c r="I117" s="1">
        <v>744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743</v>
      </c>
      <c r="T117" s="1">
        <v>0</v>
      </c>
      <c r="U117" s="1">
        <v>0</v>
      </c>
      <c r="V117" s="1">
        <v>743</v>
      </c>
      <c r="W117" s="1">
        <v>28</v>
      </c>
      <c r="X117" s="1">
        <v>4</v>
      </c>
      <c r="Y117" s="1">
        <v>24</v>
      </c>
      <c r="Z117" s="1">
        <v>0</v>
      </c>
      <c r="AA117" s="1">
        <v>715</v>
      </c>
      <c r="AB117" s="1">
        <v>43</v>
      </c>
      <c r="AC117" s="1">
        <v>287</v>
      </c>
      <c r="AD117" s="1">
        <v>264</v>
      </c>
      <c r="AE117" s="1">
        <v>121</v>
      </c>
      <c r="AF117" s="1">
        <v>715</v>
      </c>
    </row>
    <row r="118" spans="1:32" s="1" customFormat="1">
      <c r="A118" s="1" t="s">
        <v>242</v>
      </c>
      <c r="B118" s="1" t="s">
        <v>207</v>
      </c>
      <c r="C118" s="1" t="str">
        <f>"301701"</f>
        <v>301701</v>
      </c>
      <c r="D118" s="1" t="s">
        <v>241</v>
      </c>
      <c r="E118" s="1">
        <v>25</v>
      </c>
      <c r="F118" s="1">
        <v>2003</v>
      </c>
      <c r="G118" s="1">
        <v>1500</v>
      </c>
      <c r="H118" s="1">
        <v>476</v>
      </c>
      <c r="I118" s="1">
        <v>1024</v>
      </c>
      <c r="J118" s="1">
        <v>0</v>
      </c>
      <c r="K118" s="1">
        <v>5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1024</v>
      </c>
      <c r="T118" s="1">
        <v>0</v>
      </c>
      <c r="U118" s="1">
        <v>0</v>
      </c>
      <c r="V118" s="1">
        <v>1024</v>
      </c>
      <c r="W118" s="1">
        <v>25</v>
      </c>
      <c r="X118" s="1">
        <v>5</v>
      </c>
      <c r="Y118" s="1">
        <v>20</v>
      </c>
      <c r="Z118" s="1">
        <v>0</v>
      </c>
      <c r="AA118" s="1">
        <v>999</v>
      </c>
      <c r="AB118" s="1">
        <v>74</v>
      </c>
      <c r="AC118" s="1">
        <v>366</v>
      </c>
      <c r="AD118" s="1">
        <v>408</v>
      </c>
      <c r="AE118" s="1">
        <v>151</v>
      </c>
      <c r="AF118" s="1">
        <v>999</v>
      </c>
    </row>
    <row r="119" spans="1:32" s="1" customFormat="1">
      <c r="A119" s="1" t="s">
        <v>240</v>
      </c>
      <c r="B119" s="1" t="s">
        <v>207</v>
      </c>
      <c r="C119" s="1" t="str">
        <f>"301701"</f>
        <v>301701</v>
      </c>
      <c r="D119" s="1" t="s">
        <v>239</v>
      </c>
      <c r="E119" s="1">
        <v>26</v>
      </c>
      <c r="F119" s="1">
        <v>1948</v>
      </c>
      <c r="G119" s="1">
        <v>1490</v>
      </c>
      <c r="H119" s="1">
        <v>496</v>
      </c>
      <c r="I119" s="1">
        <v>994</v>
      </c>
      <c r="J119" s="1">
        <v>0</v>
      </c>
      <c r="K119" s="1">
        <v>5</v>
      </c>
      <c r="L119" s="1">
        <v>1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1</v>
      </c>
      <c r="S119" s="1">
        <v>995</v>
      </c>
      <c r="T119" s="1">
        <v>1</v>
      </c>
      <c r="U119" s="1">
        <v>0</v>
      </c>
      <c r="V119" s="1">
        <v>995</v>
      </c>
      <c r="W119" s="1">
        <v>37</v>
      </c>
      <c r="X119" s="1">
        <v>20</v>
      </c>
      <c r="Y119" s="1">
        <v>17</v>
      </c>
      <c r="Z119" s="1">
        <v>0</v>
      </c>
      <c r="AA119" s="1">
        <v>958</v>
      </c>
      <c r="AB119" s="1">
        <v>54</v>
      </c>
      <c r="AC119" s="1">
        <v>364</v>
      </c>
      <c r="AD119" s="1">
        <v>354</v>
      </c>
      <c r="AE119" s="1">
        <v>186</v>
      </c>
      <c r="AF119" s="1">
        <v>958</v>
      </c>
    </row>
    <row r="120" spans="1:32" s="1" customFormat="1">
      <c r="A120" s="1" t="s">
        <v>238</v>
      </c>
      <c r="B120" s="1" t="s">
        <v>207</v>
      </c>
      <c r="C120" s="1" t="str">
        <f>"301701"</f>
        <v>301701</v>
      </c>
      <c r="D120" s="1" t="s">
        <v>237</v>
      </c>
      <c r="E120" s="1">
        <v>27</v>
      </c>
      <c r="F120" s="1">
        <v>1916</v>
      </c>
      <c r="G120" s="1">
        <v>1460</v>
      </c>
      <c r="H120" s="1">
        <v>358</v>
      </c>
      <c r="I120" s="1">
        <v>1102</v>
      </c>
      <c r="J120" s="1">
        <v>0</v>
      </c>
      <c r="K120" s="1">
        <v>9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1102</v>
      </c>
      <c r="T120" s="1">
        <v>0</v>
      </c>
      <c r="U120" s="1">
        <v>0</v>
      </c>
      <c r="V120" s="1">
        <v>1102</v>
      </c>
      <c r="W120" s="1">
        <v>44</v>
      </c>
      <c r="X120" s="1">
        <v>12</v>
      </c>
      <c r="Y120" s="1">
        <v>32</v>
      </c>
      <c r="Z120" s="1">
        <v>0</v>
      </c>
      <c r="AA120" s="1">
        <v>1058</v>
      </c>
      <c r="AB120" s="1">
        <v>47</v>
      </c>
      <c r="AC120" s="1">
        <v>453</v>
      </c>
      <c r="AD120" s="1">
        <v>372</v>
      </c>
      <c r="AE120" s="1">
        <v>186</v>
      </c>
      <c r="AF120" s="1">
        <v>1058</v>
      </c>
    </row>
    <row r="121" spans="1:32" s="1" customFormat="1">
      <c r="A121" s="1" t="s">
        <v>236</v>
      </c>
      <c r="B121" s="1" t="s">
        <v>207</v>
      </c>
      <c r="C121" s="1" t="str">
        <f>"301701"</f>
        <v>301701</v>
      </c>
      <c r="D121" s="1" t="s">
        <v>235</v>
      </c>
      <c r="E121" s="1">
        <v>28</v>
      </c>
      <c r="F121" s="1">
        <v>2343</v>
      </c>
      <c r="G121" s="1">
        <v>1770</v>
      </c>
      <c r="H121" s="1">
        <v>478</v>
      </c>
      <c r="I121" s="1">
        <v>1292</v>
      </c>
      <c r="J121" s="1">
        <v>2</v>
      </c>
      <c r="K121" s="1">
        <v>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1292</v>
      </c>
      <c r="T121" s="1">
        <v>0</v>
      </c>
      <c r="U121" s="1">
        <v>0</v>
      </c>
      <c r="V121" s="1">
        <v>1292</v>
      </c>
      <c r="W121" s="1">
        <v>50</v>
      </c>
      <c r="X121" s="1">
        <v>19</v>
      </c>
      <c r="Y121" s="1">
        <v>31</v>
      </c>
      <c r="Z121" s="1">
        <v>0</v>
      </c>
      <c r="AA121" s="1">
        <v>1242</v>
      </c>
      <c r="AB121" s="1">
        <v>65</v>
      </c>
      <c r="AC121" s="1">
        <v>524</v>
      </c>
      <c r="AD121" s="1">
        <v>412</v>
      </c>
      <c r="AE121" s="1">
        <v>241</v>
      </c>
      <c r="AF121" s="1">
        <v>1242</v>
      </c>
    </row>
    <row r="122" spans="1:32" s="1" customFormat="1">
      <c r="A122" s="1" t="s">
        <v>234</v>
      </c>
      <c r="B122" s="1" t="s">
        <v>207</v>
      </c>
      <c r="C122" s="1" t="str">
        <f>"301701"</f>
        <v>301701</v>
      </c>
      <c r="D122" s="1" t="s">
        <v>233</v>
      </c>
      <c r="E122" s="1">
        <v>29</v>
      </c>
      <c r="F122" s="1">
        <v>1530</v>
      </c>
      <c r="G122" s="1">
        <v>1159</v>
      </c>
      <c r="H122" s="1">
        <v>331</v>
      </c>
      <c r="I122" s="1">
        <v>828</v>
      </c>
      <c r="J122" s="1">
        <v>0</v>
      </c>
      <c r="K122" s="1">
        <v>3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827</v>
      </c>
      <c r="T122" s="1">
        <v>0</v>
      </c>
      <c r="U122" s="1">
        <v>0</v>
      </c>
      <c r="V122" s="1">
        <v>827</v>
      </c>
      <c r="W122" s="1">
        <v>16</v>
      </c>
      <c r="X122" s="1">
        <v>2</v>
      </c>
      <c r="Y122" s="1">
        <v>10</v>
      </c>
      <c r="Z122" s="1">
        <v>0</v>
      </c>
      <c r="AA122" s="1">
        <v>811</v>
      </c>
      <c r="AB122" s="1">
        <v>34</v>
      </c>
      <c r="AC122" s="1">
        <v>321</v>
      </c>
      <c r="AD122" s="1">
        <v>263</v>
      </c>
      <c r="AE122" s="1">
        <v>193</v>
      </c>
      <c r="AF122" s="1">
        <v>811</v>
      </c>
    </row>
    <row r="123" spans="1:32" s="1" customFormat="1">
      <c r="A123" s="1" t="s">
        <v>232</v>
      </c>
      <c r="B123" s="1" t="s">
        <v>207</v>
      </c>
      <c r="C123" s="1" t="str">
        <f>"301701"</f>
        <v>301701</v>
      </c>
      <c r="D123" s="1" t="s">
        <v>231</v>
      </c>
      <c r="E123" s="1">
        <v>30</v>
      </c>
      <c r="F123" s="1">
        <v>995</v>
      </c>
      <c r="G123" s="1">
        <v>760</v>
      </c>
      <c r="H123" s="1">
        <v>189</v>
      </c>
      <c r="I123" s="1">
        <v>571</v>
      </c>
      <c r="J123" s="1">
        <v>1</v>
      </c>
      <c r="K123" s="1">
        <v>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569</v>
      </c>
      <c r="T123" s="1">
        <v>0</v>
      </c>
      <c r="U123" s="1">
        <v>0</v>
      </c>
      <c r="V123" s="1">
        <v>569</v>
      </c>
      <c r="W123" s="1">
        <v>10</v>
      </c>
      <c r="X123" s="1">
        <v>5</v>
      </c>
      <c r="Y123" s="1">
        <v>2</v>
      </c>
      <c r="Z123" s="1">
        <v>0</v>
      </c>
      <c r="AA123" s="1">
        <v>559</v>
      </c>
      <c r="AB123" s="1">
        <v>30</v>
      </c>
      <c r="AC123" s="1">
        <v>193</v>
      </c>
      <c r="AD123" s="1">
        <v>149</v>
      </c>
      <c r="AE123" s="1">
        <v>187</v>
      </c>
      <c r="AF123" s="1">
        <v>559</v>
      </c>
    </row>
    <row r="124" spans="1:32" s="1" customFormat="1">
      <c r="A124" s="1" t="s">
        <v>230</v>
      </c>
      <c r="B124" s="1" t="s">
        <v>207</v>
      </c>
      <c r="C124" s="1" t="str">
        <f>"301701"</f>
        <v>301701</v>
      </c>
      <c r="D124" s="1" t="s">
        <v>229</v>
      </c>
      <c r="E124" s="1">
        <v>31</v>
      </c>
      <c r="F124" s="1">
        <v>1502</v>
      </c>
      <c r="G124" s="1">
        <v>1148</v>
      </c>
      <c r="H124" s="1">
        <v>296</v>
      </c>
      <c r="I124" s="1">
        <v>852</v>
      </c>
      <c r="J124" s="1">
        <v>1</v>
      </c>
      <c r="K124" s="1">
        <v>3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852</v>
      </c>
      <c r="T124" s="1">
        <v>0</v>
      </c>
      <c r="U124" s="1">
        <v>0</v>
      </c>
      <c r="V124" s="1">
        <v>852</v>
      </c>
      <c r="W124" s="1">
        <v>23</v>
      </c>
      <c r="X124" s="1">
        <v>5</v>
      </c>
      <c r="Y124" s="1">
        <v>18</v>
      </c>
      <c r="Z124" s="1">
        <v>0</v>
      </c>
      <c r="AA124" s="1">
        <v>829</v>
      </c>
      <c r="AB124" s="1">
        <v>28</v>
      </c>
      <c r="AC124" s="1">
        <v>329</v>
      </c>
      <c r="AD124" s="1">
        <v>248</v>
      </c>
      <c r="AE124" s="1">
        <v>224</v>
      </c>
      <c r="AF124" s="1">
        <v>829</v>
      </c>
    </row>
    <row r="125" spans="1:32" s="1" customFormat="1">
      <c r="A125" s="1" t="s">
        <v>228</v>
      </c>
      <c r="B125" s="1" t="s">
        <v>207</v>
      </c>
      <c r="C125" s="1" t="str">
        <f>"301701"</f>
        <v>301701</v>
      </c>
      <c r="D125" s="1" t="s">
        <v>227</v>
      </c>
      <c r="E125" s="1">
        <v>32</v>
      </c>
      <c r="F125" s="1">
        <v>1240</v>
      </c>
      <c r="G125" s="1">
        <v>925</v>
      </c>
      <c r="H125" s="1">
        <v>213</v>
      </c>
      <c r="I125" s="1">
        <v>712</v>
      </c>
      <c r="J125" s="1">
        <v>1</v>
      </c>
      <c r="K125" s="1">
        <v>0</v>
      </c>
      <c r="L125" s="1">
        <v>1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1</v>
      </c>
      <c r="S125" s="1">
        <v>713</v>
      </c>
      <c r="T125" s="1">
        <v>1</v>
      </c>
      <c r="U125" s="1">
        <v>0</v>
      </c>
      <c r="V125" s="1">
        <v>713</v>
      </c>
      <c r="W125" s="1">
        <v>35</v>
      </c>
      <c r="X125" s="1">
        <v>13</v>
      </c>
      <c r="Y125" s="1">
        <v>22</v>
      </c>
      <c r="Z125" s="1">
        <v>0</v>
      </c>
      <c r="AA125" s="1">
        <v>678</v>
      </c>
      <c r="AB125" s="1">
        <v>32</v>
      </c>
      <c r="AC125" s="1">
        <v>275</v>
      </c>
      <c r="AD125" s="1">
        <v>188</v>
      </c>
      <c r="AE125" s="1">
        <v>183</v>
      </c>
      <c r="AF125" s="1">
        <v>678</v>
      </c>
    </row>
    <row r="126" spans="1:32" s="1" customFormat="1">
      <c r="A126" s="1" t="s">
        <v>226</v>
      </c>
      <c r="B126" s="1" t="s">
        <v>207</v>
      </c>
      <c r="C126" s="1" t="str">
        <f>"301701"</f>
        <v>301701</v>
      </c>
      <c r="D126" s="1" t="s">
        <v>225</v>
      </c>
      <c r="E126" s="1">
        <v>33</v>
      </c>
      <c r="F126" s="1">
        <v>1789</v>
      </c>
      <c r="G126" s="1">
        <v>1359</v>
      </c>
      <c r="H126" s="1">
        <v>505</v>
      </c>
      <c r="I126" s="1">
        <v>854</v>
      </c>
      <c r="J126" s="1">
        <v>0</v>
      </c>
      <c r="K126" s="1">
        <v>3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854</v>
      </c>
      <c r="T126" s="1">
        <v>0</v>
      </c>
      <c r="U126" s="1">
        <v>0</v>
      </c>
      <c r="V126" s="1">
        <v>854</v>
      </c>
      <c r="W126" s="1">
        <v>30</v>
      </c>
      <c r="X126" s="1">
        <v>4</v>
      </c>
      <c r="Y126" s="1">
        <v>26</v>
      </c>
      <c r="Z126" s="1">
        <v>0</v>
      </c>
      <c r="AA126" s="1">
        <v>824</v>
      </c>
      <c r="AB126" s="1">
        <v>48</v>
      </c>
      <c r="AC126" s="1">
        <v>249</v>
      </c>
      <c r="AD126" s="1">
        <v>214</v>
      </c>
      <c r="AE126" s="1">
        <v>313</v>
      </c>
      <c r="AF126" s="1">
        <v>824</v>
      </c>
    </row>
    <row r="127" spans="1:32" s="1" customFormat="1">
      <c r="A127" s="1" t="s">
        <v>224</v>
      </c>
      <c r="B127" s="1" t="s">
        <v>207</v>
      </c>
      <c r="C127" s="1" t="str">
        <f>"301701"</f>
        <v>301701</v>
      </c>
      <c r="D127" s="1" t="s">
        <v>223</v>
      </c>
      <c r="E127" s="1">
        <v>34</v>
      </c>
      <c r="F127" s="1">
        <v>1567</v>
      </c>
      <c r="G127" s="1">
        <v>1189</v>
      </c>
      <c r="H127" s="1">
        <v>308</v>
      </c>
      <c r="I127" s="1">
        <v>881</v>
      </c>
      <c r="J127" s="1">
        <v>0</v>
      </c>
      <c r="K127" s="1">
        <v>3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881</v>
      </c>
      <c r="T127" s="1">
        <v>0</v>
      </c>
      <c r="U127" s="1">
        <v>0</v>
      </c>
      <c r="V127" s="1">
        <v>881</v>
      </c>
      <c r="W127" s="1">
        <v>16</v>
      </c>
      <c r="X127" s="1">
        <v>6</v>
      </c>
      <c r="Y127" s="1">
        <v>10</v>
      </c>
      <c r="Z127" s="1">
        <v>0</v>
      </c>
      <c r="AA127" s="1">
        <v>865</v>
      </c>
      <c r="AB127" s="1">
        <v>41</v>
      </c>
      <c r="AC127" s="1">
        <v>255</v>
      </c>
      <c r="AD127" s="1">
        <v>187</v>
      </c>
      <c r="AE127" s="1">
        <v>382</v>
      </c>
      <c r="AF127" s="1">
        <v>865</v>
      </c>
    </row>
    <row r="128" spans="1:32" s="1" customFormat="1">
      <c r="A128" s="1" t="s">
        <v>222</v>
      </c>
      <c r="B128" s="1" t="s">
        <v>207</v>
      </c>
      <c r="C128" s="1" t="str">
        <f>"301701"</f>
        <v>301701</v>
      </c>
      <c r="D128" s="1" t="s">
        <v>221</v>
      </c>
      <c r="E128" s="1">
        <v>35</v>
      </c>
      <c r="F128" s="1">
        <v>1487</v>
      </c>
      <c r="G128" s="1">
        <v>1129</v>
      </c>
      <c r="H128" s="1">
        <v>287</v>
      </c>
      <c r="I128" s="1">
        <v>842</v>
      </c>
      <c r="J128" s="1">
        <v>1</v>
      </c>
      <c r="K128" s="1">
        <v>3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842</v>
      </c>
      <c r="T128" s="1">
        <v>0</v>
      </c>
      <c r="U128" s="1">
        <v>0</v>
      </c>
      <c r="V128" s="1">
        <v>842</v>
      </c>
      <c r="W128" s="1">
        <v>12</v>
      </c>
      <c r="X128" s="1">
        <v>4</v>
      </c>
      <c r="Y128" s="1">
        <v>8</v>
      </c>
      <c r="Z128" s="1">
        <v>0</v>
      </c>
      <c r="AA128" s="1">
        <v>830</v>
      </c>
      <c r="AB128" s="1">
        <v>34</v>
      </c>
      <c r="AC128" s="1">
        <v>246</v>
      </c>
      <c r="AD128" s="1">
        <v>209</v>
      </c>
      <c r="AE128" s="1">
        <v>341</v>
      </c>
      <c r="AF128" s="1">
        <v>830</v>
      </c>
    </row>
    <row r="129" spans="1:32" s="1" customFormat="1">
      <c r="A129" s="1" t="s">
        <v>220</v>
      </c>
      <c r="B129" s="1" t="s">
        <v>207</v>
      </c>
      <c r="C129" s="1" t="str">
        <f>"301701"</f>
        <v>301701</v>
      </c>
      <c r="D129" s="1" t="s">
        <v>219</v>
      </c>
      <c r="E129" s="1">
        <v>36</v>
      </c>
      <c r="F129" s="1">
        <v>1631</v>
      </c>
      <c r="G129" s="1">
        <v>1238</v>
      </c>
      <c r="H129" s="1">
        <v>336</v>
      </c>
      <c r="I129" s="1">
        <v>902</v>
      </c>
      <c r="J129" s="1">
        <v>0</v>
      </c>
      <c r="K129" s="1">
        <v>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902</v>
      </c>
      <c r="T129" s="1">
        <v>0</v>
      </c>
      <c r="U129" s="1">
        <v>0</v>
      </c>
      <c r="V129" s="1">
        <v>902</v>
      </c>
      <c r="W129" s="1">
        <v>19</v>
      </c>
      <c r="X129" s="1">
        <v>19</v>
      </c>
      <c r="Y129" s="1">
        <v>0</v>
      </c>
      <c r="Z129" s="1">
        <v>0</v>
      </c>
      <c r="AA129" s="1">
        <v>883</v>
      </c>
      <c r="AB129" s="1">
        <v>39</v>
      </c>
      <c r="AC129" s="1">
        <v>359</v>
      </c>
      <c r="AD129" s="1">
        <v>264</v>
      </c>
      <c r="AE129" s="1">
        <v>221</v>
      </c>
      <c r="AF129" s="1">
        <v>883</v>
      </c>
    </row>
    <row r="130" spans="1:32" s="1" customFormat="1">
      <c r="A130" s="1" t="s">
        <v>218</v>
      </c>
      <c r="B130" s="1" t="s">
        <v>207</v>
      </c>
      <c r="C130" s="1" t="str">
        <f>"301701"</f>
        <v>301701</v>
      </c>
      <c r="D130" s="1" t="s">
        <v>217</v>
      </c>
      <c r="E130" s="1">
        <v>37</v>
      </c>
      <c r="F130" s="1">
        <v>2126</v>
      </c>
      <c r="G130" s="1">
        <v>1610</v>
      </c>
      <c r="H130" s="1">
        <v>529</v>
      </c>
      <c r="I130" s="1">
        <v>1081</v>
      </c>
      <c r="J130" s="1">
        <v>0</v>
      </c>
      <c r="K130" s="1">
        <v>3</v>
      </c>
      <c r="L130" s="1">
        <v>14</v>
      </c>
      <c r="M130" s="1">
        <v>14</v>
      </c>
      <c r="N130" s="1">
        <v>0</v>
      </c>
      <c r="O130" s="1">
        <v>0</v>
      </c>
      <c r="P130" s="1">
        <v>0</v>
      </c>
      <c r="Q130" s="1">
        <v>0</v>
      </c>
      <c r="R130" s="1">
        <v>14</v>
      </c>
      <c r="S130" s="1">
        <v>1094</v>
      </c>
      <c r="T130" s="1">
        <v>14</v>
      </c>
      <c r="U130" s="1">
        <v>0</v>
      </c>
      <c r="V130" s="1">
        <v>1094</v>
      </c>
      <c r="W130" s="1">
        <v>33</v>
      </c>
      <c r="X130" s="1">
        <v>14</v>
      </c>
      <c r="Y130" s="1">
        <v>19</v>
      </c>
      <c r="Z130" s="1">
        <v>0</v>
      </c>
      <c r="AA130" s="1">
        <v>1061</v>
      </c>
      <c r="AB130" s="1">
        <v>49</v>
      </c>
      <c r="AC130" s="1">
        <v>471</v>
      </c>
      <c r="AD130" s="1">
        <v>338</v>
      </c>
      <c r="AE130" s="1">
        <v>203</v>
      </c>
      <c r="AF130" s="1">
        <v>1061</v>
      </c>
    </row>
    <row r="131" spans="1:32" s="1" customFormat="1">
      <c r="A131" s="1" t="s">
        <v>216</v>
      </c>
      <c r="B131" s="1" t="s">
        <v>207</v>
      </c>
      <c r="C131" s="1" t="str">
        <f>"301701"</f>
        <v>301701</v>
      </c>
      <c r="D131" s="1" t="s">
        <v>215</v>
      </c>
      <c r="E131" s="1">
        <v>38</v>
      </c>
      <c r="F131" s="1">
        <v>2109</v>
      </c>
      <c r="G131" s="1">
        <v>1619</v>
      </c>
      <c r="H131" s="1">
        <v>431</v>
      </c>
      <c r="I131" s="1">
        <v>1188</v>
      </c>
      <c r="J131" s="1">
        <v>1</v>
      </c>
      <c r="K131" s="1">
        <v>11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1187</v>
      </c>
      <c r="T131" s="1">
        <v>0</v>
      </c>
      <c r="U131" s="1">
        <v>0</v>
      </c>
      <c r="V131" s="1">
        <v>1187</v>
      </c>
      <c r="W131" s="1">
        <v>39</v>
      </c>
      <c r="X131" s="1">
        <v>13</v>
      </c>
      <c r="Y131" s="1">
        <v>26</v>
      </c>
      <c r="Z131" s="1">
        <v>0</v>
      </c>
      <c r="AA131" s="1">
        <v>1148</v>
      </c>
      <c r="AB131" s="1">
        <v>61</v>
      </c>
      <c r="AC131" s="1">
        <v>481</v>
      </c>
      <c r="AD131" s="1">
        <v>375</v>
      </c>
      <c r="AE131" s="1">
        <v>231</v>
      </c>
      <c r="AF131" s="1">
        <v>1148</v>
      </c>
    </row>
    <row r="132" spans="1:32" s="1" customFormat="1">
      <c r="A132" s="1" t="s">
        <v>214</v>
      </c>
      <c r="B132" s="1" t="s">
        <v>207</v>
      </c>
      <c r="C132" s="1" t="str">
        <f>"301701"</f>
        <v>301701</v>
      </c>
      <c r="D132" s="1" t="s">
        <v>213</v>
      </c>
      <c r="E132" s="1">
        <v>39</v>
      </c>
      <c r="F132" s="1">
        <v>2272</v>
      </c>
      <c r="G132" s="1">
        <v>1528</v>
      </c>
      <c r="H132" s="1">
        <v>397</v>
      </c>
      <c r="I132" s="1">
        <v>1131</v>
      </c>
      <c r="J132" s="1">
        <v>0</v>
      </c>
      <c r="K132" s="1">
        <v>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1131</v>
      </c>
      <c r="T132" s="1">
        <v>0</v>
      </c>
      <c r="U132" s="1">
        <v>0</v>
      </c>
      <c r="V132" s="1">
        <v>1131</v>
      </c>
      <c r="W132" s="1">
        <v>28</v>
      </c>
      <c r="X132" s="1">
        <v>9</v>
      </c>
      <c r="Y132" s="1">
        <v>19</v>
      </c>
      <c r="Z132" s="1">
        <v>0</v>
      </c>
      <c r="AA132" s="1">
        <v>1103</v>
      </c>
      <c r="AB132" s="1">
        <v>65</v>
      </c>
      <c r="AC132" s="1">
        <v>500</v>
      </c>
      <c r="AD132" s="1">
        <v>350</v>
      </c>
      <c r="AE132" s="1">
        <v>188</v>
      </c>
      <c r="AF132" s="1">
        <v>1103</v>
      </c>
    </row>
    <row r="133" spans="1:32" s="1" customFormat="1">
      <c r="A133" s="1" t="s">
        <v>212</v>
      </c>
      <c r="B133" s="1" t="s">
        <v>207</v>
      </c>
      <c r="C133" s="1" t="str">
        <f>"301701"</f>
        <v>301701</v>
      </c>
      <c r="D133" s="1" t="s">
        <v>211</v>
      </c>
      <c r="E133" s="1">
        <v>40</v>
      </c>
      <c r="F133" s="1">
        <v>136</v>
      </c>
      <c r="G133" s="1">
        <v>416</v>
      </c>
      <c r="H133" s="1">
        <v>367</v>
      </c>
      <c r="I133" s="1">
        <v>49</v>
      </c>
      <c r="J133" s="1">
        <v>0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49</v>
      </c>
      <c r="T133" s="1">
        <v>0</v>
      </c>
      <c r="U133" s="1">
        <v>0</v>
      </c>
      <c r="V133" s="1">
        <v>49</v>
      </c>
      <c r="W133" s="1">
        <v>6</v>
      </c>
      <c r="X133" s="1">
        <v>0</v>
      </c>
      <c r="Y133" s="1">
        <v>6</v>
      </c>
      <c r="Z133" s="1">
        <v>0</v>
      </c>
      <c r="AA133" s="1">
        <v>43</v>
      </c>
      <c r="AB133" s="1">
        <v>8</v>
      </c>
      <c r="AC133" s="1">
        <v>12</v>
      </c>
      <c r="AD133" s="1">
        <v>17</v>
      </c>
      <c r="AE133" s="1">
        <v>6</v>
      </c>
      <c r="AF133" s="1">
        <v>43</v>
      </c>
    </row>
    <row r="134" spans="1:32" s="1" customFormat="1">
      <c r="A134" s="1" t="s">
        <v>210</v>
      </c>
      <c r="B134" s="1" t="s">
        <v>207</v>
      </c>
      <c r="C134" s="1" t="str">
        <f>"301701"</f>
        <v>301701</v>
      </c>
      <c r="D134" s="1" t="s">
        <v>209</v>
      </c>
      <c r="E134" s="1">
        <v>41</v>
      </c>
      <c r="F134" s="1">
        <v>290</v>
      </c>
      <c r="G134" s="1">
        <v>337</v>
      </c>
      <c r="H134" s="1">
        <v>192</v>
      </c>
      <c r="I134" s="1">
        <v>145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145</v>
      </c>
      <c r="T134" s="1">
        <v>0</v>
      </c>
      <c r="U134" s="1">
        <v>0</v>
      </c>
      <c r="V134" s="1">
        <v>145</v>
      </c>
      <c r="W134" s="1">
        <v>22</v>
      </c>
      <c r="X134" s="1">
        <v>1</v>
      </c>
      <c r="Y134" s="1">
        <v>21</v>
      </c>
      <c r="Z134" s="1">
        <v>0</v>
      </c>
      <c r="AA134" s="1">
        <v>123</v>
      </c>
      <c r="AB134" s="1">
        <v>17</v>
      </c>
      <c r="AC134" s="1">
        <v>80</v>
      </c>
      <c r="AD134" s="1">
        <v>19</v>
      </c>
      <c r="AE134" s="1">
        <v>7</v>
      </c>
      <c r="AF134" s="1">
        <v>123</v>
      </c>
    </row>
    <row r="135" spans="1:32" s="1" customFormat="1">
      <c r="A135" s="1" t="s">
        <v>208</v>
      </c>
      <c r="B135" s="1" t="s">
        <v>207</v>
      </c>
      <c r="C135" s="1" t="str">
        <f>"301701"</f>
        <v>301701</v>
      </c>
      <c r="D135" s="1" t="s">
        <v>78</v>
      </c>
      <c r="E135" s="1">
        <v>42</v>
      </c>
      <c r="F135" s="1">
        <v>39</v>
      </c>
      <c r="G135" s="1">
        <v>39</v>
      </c>
      <c r="H135" s="1">
        <v>16</v>
      </c>
      <c r="I135" s="1">
        <v>23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23</v>
      </c>
      <c r="T135" s="1">
        <v>0</v>
      </c>
      <c r="U135" s="1">
        <v>0</v>
      </c>
      <c r="V135" s="1">
        <v>23</v>
      </c>
      <c r="W135" s="1">
        <v>5</v>
      </c>
      <c r="X135" s="1">
        <v>1</v>
      </c>
      <c r="Y135" s="1">
        <v>4</v>
      </c>
      <c r="Z135" s="1">
        <v>0</v>
      </c>
      <c r="AA135" s="1">
        <v>18</v>
      </c>
      <c r="AB135" s="1">
        <v>5</v>
      </c>
      <c r="AC135" s="1">
        <v>3</v>
      </c>
      <c r="AD135" s="1">
        <v>4</v>
      </c>
      <c r="AE135" s="1">
        <v>6</v>
      </c>
      <c r="AF135" s="1">
        <v>18</v>
      </c>
    </row>
    <row r="136" spans="1:32" s="1" customFormat="1">
      <c r="A136" s="1" t="s">
        <v>206</v>
      </c>
      <c r="B136" s="1" t="s">
        <v>196</v>
      </c>
      <c r="C136" s="1" t="str">
        <f>"301702"</f>
        <v>301702</v>
      </c>
      <c r="D136" s="1" t="s">
        <v>80</v>
      </c>
      <c r="E136" s="1">
        <v>1</v>
      </c>
      <c r="F136" s="1">
        <v>2156</v>
      </c>
      <c r="G136" s="1">
        <v>1640</v>
      </c>
      <c r="H136" s="1">
        <v>620</v>
      </c>
      <c r="I136" s="1">
        <v>1020</v>
      </c>
      <c r="J136" s="1">
        <v>0</v>
      </c>
      <c r="K136" s="1">
        <v>6</v>
      </c>
      <c r="L136" s="1">
        <v>1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1</v>
      </c>
      <c r="S136" s="1">
        <v>1021</v>
      </c>
      <c r="T136" s="1">
        <v>1</v>
      </c>
      <c r="U136" s="1">
        <v>0</v>
      </c>
      <c r="V136" s="1">
        <v>1021</v>
      </c>
      <c r="W136" s="1">
        <v>54</v>
      </c>
      <c r="X136" s="1">
        <v>9</v>
      </c>
      <c r="Y136" s="1">
        <v>45</v>
      </c>
      <c r="Z136" s="1">
        <v>0</v>
      </c>
      <c r="AA136" s="1">
        <v>967</v>
      </c>
      <c r="AB136" s="1">
        <v>117</v>
      </c>
      <c r="AC136" s="1">
        <v>394</v>
      </c>
      <c r="AD136" s="1">
        <v>337</v>
      </c>
      <c r="AE136" s="1">
        <v>119</v>
      </c>
      <c r="AF136" s="1">
        <v>967</v>
      </c>
    </row>
    <row r="137" spans="1:32" s="1" customFormat="1">
      <c r="A137" s="1" t="s">
        <v>205</v>
      </c>
      <c r="B137" s="1" t="s">
        <v>196</v>
      </c>
      <c r="C137" s="1" t="str">
        <f>"301702"</f>
        <v>301702</v>
      </c>
      <c r="D137" s="1" t="s">
        <v>5</v>
      </c>
      <c r="E137" s="1">
        <v>2</v>
      </c>
      <c r="F137" s="1">
        <v>1768</v>
      </c>
      <c r="G137" s="1">
        <v>1330</v>
      </c>
      <c r="H137" s="1">
        <v>528</v>
      </c>
      <c r="I137" s="1">
        <v>802</v>
      </c>
      <c r="J137" s="1">
        <v>2</v>
      </c>
      <c r="K137" s="1">
        <v>10</v>
      </c>
      <c r="L137" s="1">
        <v>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802</v>
      </c>
      <c r="T137" s="1">
        <v>0</v>
      </c>
      <c r="U137" s="1">
        <v>0</v>
      </c>
      <c r="V137" s="1">
        <v>802</v>
      </c>
      <c r="W137" s="1">
        <v>32</v>
      </c>
      <c r="X137" s="1">
        <v>8</v>
      </c>
      <c r="Y137" s="1">
        <v>18</v>
      </c>
      <c r="Z137" s="1">
        <v>0</v>
      </c>
      <c r="AA137" s="1">
        <v>770</v>
      </c>
      <c r="AB137" s="1">
        <v>99</v>
      </c>
      <c r="AC137" s="1">
        <v>308</v>
      </c>
      <c r="AD137" s="1">
        <v>283</v>
      </c>
      <c r="AE137" s="1">
        <v>80</v>
      </c>
      <c r="AF137" s="1">
        <v>770</v>
      </c>
    </row>
    <row r="138" spans="1:32" s="1" customFormat="1">
      <c r="A138" s="1" t="s">
        <v>204</v>
      </c>
      <c r="B138" s="1" t="s">
        <v>196</v>
      </c>
      <c r="C138" s="1" t="str">
        <f>"301702"</f>
        <v>301702</v>
      </c>
      <c r="D138" s="1" t="s">
        <v>172</v>
      </c>
      <c r="E138" s="1">
        <v>3</v>
      </c>
      <c r="F138" s="1">
        <v>1729</v>
      </c>
      <c r="G138" s="1">
        <v>1310</v>
      </c>
      <c r="H138" s="1">
        <v>397</v>
      </c>
      <c r="I138" s="1">
        <v>913</v>
      </c>
      <c r="J138" s="1">
        <v>0</v>
      </c>
      <c r="K138" s="1">
        <v>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913</v>
      </c>
      <c r="T138" s="1">
        <v>0</v>
      </c>
      <c r="U138" s="1">
        <v>0</v>
      </c>
      <c r="V138" s="1">
        <v>913</v>
      </c>
      <c r="W138" s="1">
        <v>24</v>
      </c>
      <c r="X138" s="1">
        <v>7</v>
      </c>
      <c r="Y138" s="1">
        <v>17</v>
      </c>
      <c r="Z138" s="1">
        <v>0</v>
      </c>
      <c r="AA138" s="1">
        <v>889</v>
      </c>
      <c r="AB138" s="1">
        <v>165</v>
      </c>
      <c r="AC138" s="1">
        <v>299</v>
      </c>
      <c r="AD138" s="1">
        <v>352</v>
      </c>
      <c r="AE138" s="1">
        <v>73</v>
      </c>
      <c r="AF138" s="1">
        <v>889</v>
      </c>
    </row>
    <row r="139" spans="1:32" s="1" customFormat="1">
      <c r="A139" s="1" t="s">
        <v>203</v>
      </c>
      <c r="B139" s="1" t="s">
        <v>196</v>
      </c>
      <c r="C139" s="1" t="str">
        <f>"301702"</f>
        <v>301702</v>
      </c>
      <c r="D139" s="1" t="s">
        <v>5</v>
      </c>
      <c r="E139" s="1">
        <v>4</v>
      </c>
      <c r="F139" s="1">
        <v>1366</v>
      </c>
      <c r="G139" s="1">
        <v>1038</v>
      </c>
      <c r="H139" s="1">
        <v>510</v>
      </c>
      <c r="I139" s="1">
        <v>528</v>
      </c>
      <c r="J139" s="1">
        <v>1</v>
      </c>
      <c r="K139" s="1">
        <v>2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528</v>
      </c>
      <c r="T139" s="1">
        <v>0</v>
      </c>
      <c r="U139" s="1">
        <v>0</v>
      </c>
      <c r="V139" s="1">
        <v>528</v>
      </c>
      <c r="W139" s="1">
        <v>36</v>
      </c>
      <c r="X139" s="1">
        <v>4</v>
      </c>
      <c r="Y139" s="1">
        <v>32</v>
      </c>
      <c r="Z139" s="1">
        <v>0</v>
      </c>
      <c r="AA139" s="1">
        <v>492</v>
      </c>
      <c r="AB139" s="1">
        <v>152</v>
      </c>
      <c r="AC139" s="1">
        <v>157</v>
      </c>
      <c r="AD139" s="1">
        <v>150</v>
      </c>
      <c r="AE139" s="1">
        <v>33</v>
      </c>
      <c r="AF139" s="1">
        <v>492</v>
      </c>
    </row>
    <row r="140" spans="1:32" s="1" customFormat="1">
      <c r="A140" s="1" t="s">
        <v>202</v>
      </c>
      <c r="B140" s="1" t="s">
        <v>196</v>
      </c>
      <c r="C140" s="1" t="str">
        <f>"301702"</f>
        <v>301702</v>
      </c>
      <c r="D140" s="1" t="s">
        <v>5</v>
      </c>
      <c r="E140" s="1">
        <v>5</v>
      </c>
      <c r="F140" s="1">
        <v>960</v>
      </c>
      <c r="G140" s="1">
        <v>720</v>
      </c>
      <c r="H140" s="1">
        <v>327</v>
      </c>
      <c r="I140" s="1">
        <v>393</v>
      </c>
      <c r="J140" s="1">
        <v>0</v>
      </c>
      <c r="K140" s="1">
        <v>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393</v>
      </c>
      <c r="T140" s="1">
        <v>0</v>
      </c>
      <c r="U140" s="1">
        <v>0</v>
      </c>
      <c r="V140" s="1">
        <v>393</v>
      </c>
      <c r="W140" s="1">
        <v>12</v>
      </c>
      <c r="X140" s="1">
        <v>1</v>
      </c>
      <c r="Y140" s="1">
        <v>11</v>
      </c>
      <c r="Z140" s="1">
        <v>0</v>
      </c>
      <c r="AA140" s="1">
        <v>381</v>
      </c>
      <c r="AB140" s="1">
        <v>71</v>
      </c>
      <c r="AC140" s="1">
        <v>53</v>
      </c>
      <c r="AD140" s="1">
        <v>242</v>
      </c>
      <c r="AE140" s="1">
        <v>15</v>
      </c>
      <c r="AF140" s="1">
        <v>381</v>
      </c>
    </row>
    <row r="141" spans="1:32" s="1" customFormat="1">
      <c r="A141" s="1" t="s">
        <v>201</v>
      </c>
      <c r="B141" s="1" t="s">
        <v>196</v>
      </c>
      <c r="C141" s="1" t="str">
        <f>"301702"</f>
        <v>301702</v>
      </c>
      <c r="D141" s="1" t="s">
        <v>200</v>
      </c>
      <c r="E141" s="1">
        <v>6</v>
      </c>
      <c r="F141" s="1">
        <v>1048</v>
      </c>
      <c r="G141" s="1">
        <v>790</v>
      </c>
      <c r="H141" s="1">
        <v>358</v>
      </c>
      <c r="I141" s="1">
        <v>432</v>
      </c>
      <c r="J141" s="1">
        <v>1</v>
      </c>
      <c r="K141" s="1">
        <v>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432</v>
      </c>
      <c r="T141" s="1">
        <v>0</v>
      </c>
      <c r="U141" s="1">
        <v>0</v>
      </c>
      <c r="V141" s="1">
        <v>432</v>
      </c>
      <c r="W141" s="1">
        <v>16</v>
      </c>
      <c r="X141" s="1">
        <v>2</v>
      </c>
      <c r="Y141" s="1">
        <v>14</v>
      </c>
      <c r="Z141" s="1">
        <v>0</v>
      </c>
      <c r="AA141" s="1">
        <v>416</v>
      </c>
      <c r="AB141" s="1">
        <v>111</v>
      </c>
      <c r="AC141" s="1">
        <v>103</v>
      </c>
      <c r="AD141" s="1">
        <v>159</v>
      </c>
      <c r="AE141" s="1">
        <v>43</v>
      </c>
      <c r="AF141" s="1">
        <v>416</v>
      </c>
    </row>
    <row r="142" spans="1:32" s="1" customFormat="1">
      <c r="A142" s="1" t="s">
        <v>199</v>
      </c>
      <c r="B142" s="1" t="s">
        <v>196</v>
      </c>
      <c r="C142" s="1" t="str">
        <f>"301702"</f>
        <v>301702</v>
      </c>
      <c r="D142" s="1" t="s">
        <v>5</v>
      </c>
      <c r="E142" s="1">
        <v>7</v>
      </c>
      <c r="F142" s="1">
        <v>532</v>
      </c>
      <c r="G142" s="1">
        <v>410</v>
      </c>
      <c r="H142" s="1">
        <v>236</v>
      </c>
      <c r="I142" s="1">
        <v>174</v>
      </c>
      <c r="J142" s="1">
        <v>0</v>
      </c>
      <c r="K142" s="1">
        <v>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174</v>
      </c>
      <c r="T142" s="1">
        <v>0</v>
      </c>
      <c r="U142" s="1">
        <v>0</v>
      </c>
      <c r="V142" s="1">
        <v>174</v>
      </c>
      <c r="W142" s="1">
        <v>8</v>
      </c>
      <c r="X142" s="1">
        <v>2</v>
      </c>
      <c r="Y142" s="1">
        <v>6</v>
      </c>
      <c r="Z142" s="1">
        <v>0</v>
      </c>
      <c r="AA142" s="1">
        <v>166</v>
      </c>
      <c r="AB142" s="1">
        <v>78</v>
      </c>
      <c r="AC142" s="1">
        <v>18</v>
      </c>
      <c r="AD142" s="1">
        <v>54</v>
      </c>
      <c r="AE142" s="1">
        <v>16</v>
      </c>
      <c r="AF142" s="1">
        <v>166</v>
      </c>
    </row>
    <row r="143" spans="1:32" s="1" customFormat="1">
      <c r="A143" s="1" t="s">
        <v>198</v>
      </c>
      <c r="B143" s="1" t="s">
        <v>196</v>
      </c>
      <c r="C143" s="1" t="str">
        <f>"301702"</f>
        <v>301702</v>
      </c>
      <c r="D143" s="1" t="s">
        <v>5</v>
      </c>
      <c r="E143" s="1">
        <v>8</v>
      </c>
      <c r="F143" s="1">
        <v>1161</v>
      </c>
      <c r="G143" s="1">
        <v>880</v>
      </c>
      <c r="H143" s="1">
        <v>331</v>
      </c>
      <c r="I143" s="1">
        <v>549</v>
      </c>
      <c r="J143" s="1">
        <v>0</v>
      </c>
      <c r="K143" s="1">
        <v>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549</v>
      </c>
      <c r="T143" s="1">
        <v>0</v>
      </c>
      <c r="U143" s="1">
        <v>0</v>
      </c>
      <c r="V143" s="1">
        <v>549</v>
      </c>
      <c r="W143" s="1">
        <v>31</v>
      </c>
      <c r="X143" s="1">
        <v>6</v>
      </c>
      <c r="Y143" s="1">
        <v>25</v>
      </c>
      <c r="Z143" s="1">
        <v>0</v>
      </c>
      <c r="AA143" s="1">
        <v>518</v>
      </c>
      <c r="AB143" s="1">
        <v>279</v>
      </c>
      <c r="AC143" s="1">
        <v>70</v>
      </c>
      <c r="AD143" s="1">
        <v>154</v>
      </c>
      <c r="AE143" s="1">
        <v>15</v>
      </c>
      <c r="AF143" s="1">
        <v>518</v>
      </c>
    </row>
    <row r="144" spans="1:32" s="1" customFormat="1">
      <c r="A144" s="1" t="s">
        <v>197</v>
      </c>
      <c r="B144" s="1" t="s">
        <v>196</v>
      </c>
      <c r="C144" s="1" t="str">
        <f>"301702"</f>
        <v>301702</v>
      </c>
      <c r="D144" s="1" t="s">
        <v>5</v>
      </c>
      <c r="E144" s="1">
        <v>9</v>
      </c>
      <c r="F144" s="1">
        <v>1481</v>
      </c>
      <c r="G144" s="1">
        <v>1120</v>
      </c>
      <c r="H144" s="1">
        <v>505</v>
      </c>
      <c r="I144" s="1">
        <v>615</v>
      </c>
      <c r="J144" s="1">
        <v>0</v>
      </c>
      <c r="K144" s="1">
        <v>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614</v>
      </c>
      <c r="T144" s="1">
        <v>0</v>
      </c>
      <c r="U144" s="1">
        <v>0</v>
      </c>
      <c r="V144" s="1">
        <v>614</v>
      </c>
      <c r="W144" s="1">
        <v>17</v>
      </c>
      <c r="X144" s="1">
        <v>4</v>
      </c>
      <c r="Y144" s="1">
        <v>13</v>
      </c>
      <c r="Z144" s="1">
        <v>0</v>
      </c>
      <c r="AA144" s="1">
        <v>597</v>
      </c>
      <c r="AB144" s="1">
        <v>186</v>
      </c>
      <c r="AC144" s="1">
        <v>92</v>
      </c>
      <c r="AD144" s="1">
        <v>303</v>
      </c>
      <c r="AE144" s="1">
        <v>16</v>
      </c>
      <c r="AF144" s="1">
        <v>597</v>
      </c>
    </row>
    <row r="145" spans="1:32" s="1" customFormat="1">
      <c r="A145" s="1" t="s">
        <v>195</v>
      </c>
      <c r="B145" s="1" t="s">
        <v>168</v>
      </c>
      <c r="C145" s="1" t="str">
        <f>"301703"</f>
        <v>301703</v>
      </c>
      <c r="D145" s="1" t="s">
        <v>194</v>
      </c>
      <c r="E145" s="1">
        <v>1</v>
      </c>
      <c r="F145" s="1">
        <v>941</v>
      </c>
      <c r="G145" s="1">
        <v>710</v>
      </c>
      <c r="H145" s="1">
        <v>212</v>
      </c>
      <c r="I145" s="1">
        <v>498</v>
      </c>
      <c r="J145" s="1">
        <v>0</v>
      </c>
      <c r="K145" s="1">
        <v>4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498</v>
      </c>
      <c r="T145" s="1">
        <v>0</v>
      </c>
      <c r="U145" s="1">
        <v>0</v>
      </c>
      <c r="V145" s="1">
        <v>498</v>
      </c>
      <c r="W145" s="1">
        <v>17</v>
      </c>
      <c r="X145" s="1">
        <v>4</v>
      </c>
      <c r="Y145" s="1">
        <v>13</v>
      </c>
      <c r="Z145" s="1">
        <v>0</v>
      </c>
      <c r="AA145" s="1">
        <v>481</v>
      </c>
      <c r="AB145" s="1">
        <v>41</v>
      </c>
      <c r="AC145" s="1">
        <v>117</v>
      </c>
      <c r="AD145" s="1">
        <v>251</v>
      </c>
      <c r="AE145" s="1">
        <v>72</v>
      </c>
      <c r="AF145" s="1">
        <v>481</v>
      </c>
    </row>
    <row r="146" spans="1:32" s="1" customFormat="1">
      <c r="A146" s="1" t="s">
        <v>193</v>
      </c>
      <c r="B146" s="1" t="s">
        <v>168</v>
      </c>
      <c r="C146" s="1" t="str">
        <f>"301703"</f>
        <v>301703</v>
      </c>
      <c r="D146" s="1" t="s">
        <v>192</v>
      </c>
      <c r="E146" s="1">
        <v>2</v>
      </c>
      <c r="F146" s="1">
        <v>515</v>
      </c>
      <c r="G146" s="1">
        <v>390</v>
      </c>
      <c r="H146" s="1">
        <v>113</v>
      </c>
      <c r="I146" s="1">
        <v>277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277</v>
      </c>
      <c r="T146" s="1">
        <v>0</v>
      </c>
      <c r="U146" s="1">
        <v>0</v>
      </c>
      <c r="V146" s="1">
        <v>277</v>
      </c>
      <c r="W146" s="1">
        <v>15</v>
      </c>
      <c r="X146" s="1">
        <v>2</v>
      </c>
      <c r="Y146" s="1">
        <v>13</v>
      </c>
      <c r="Z146" s="1">
        <v>0</v>
      </c>
      <c r="AA146" s="1">
        <v>262</v>
      </c>
      <c r="AB146" s="1">
        <v>36</v>
      </c>
      <c r="AC146" s="1">
        <v>84</v>
      </c>
      <c r="AD146" s="1">
        <v>110</v>
      </c>
      <c r="AE146" s="1">
        <v>32</v>
      </c>
      <c r="AF146" s="1">
        <v>262</v>
      </c>
    </row>
    <row r="147" spans="1:32" s="1" customFormat="1">
      <c r="A147" s="1" t="s">
        <v>191</v>
      </c>
      <c r="B147" s="1" t="s">
        <v>168</v>
      </c>
      <c r="C147" s="1" t="str">
        <f>"301703"</f>
        <v>301703</v>
      </c>
      <c r="D147" s="1" t="s">
        <v>190</v>
      </c>
      <c r="E147" s="1">
        <v>3</v>
      </c>
      <c r="F147" s="1">
        <v>565</v>
      </c>
      <c r="G147" s="1">
        <v>430</v>
      </c>
      <c r="H147" s="1">
        <v>129</v>
      </c>
      <c r="I147" s="1">
        <v>301</v>
      </c>
      <c r="J147" s="1">
        <v>1</v>
      </c>
      <c r="K147" s="1">
        <v>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301</v>
      </c>
      <c r="T147" s="1">
        <v>0</v>
      </c>
      <c r="U147" s="1">
        <v>0</v>
      </c>
      <c r="V147" s="1">
        <v>301</v>
      </c>
      <c r="W147" s="1">
        <v>16</v>
      </c>
      <c r="X147" s="1">
        <v>6</v>
      </c>
      <c r="Y147" s="1">
        <v>10</v>
      </c>
      <c r="Z147" s="1">
        <v>0</v>
      </c>
      <c r="AA147" s="1">
        <v>285</v>
      </c>
      <c r="AB147" s="1">
        <v>40</v>
      </c>
      <c r="AC147" s="1">
        <v>79</v>
      </c>
      <c r="AD147" s="1">
        <v>125</v>
      </c>
      <c r="AE147" s="1">
        <v>41</v>
      </c>
      <c r="AF147" s="1">
        <v>285</v>
      </c>
    </row>
    <row r="148" spans="1:32" s="1" customFormat="1">
      <c r="A148" s="1" t="s">
        <v>189</v>
      </c>
      <c r="B148" s="1" t="s">
        <v>168</v>
      </c>
      <c r="C148" s="1" t="str">
        <f>"301703"</f>
        <v>301703</v>
      </c>
      <c r="D148" s="1" t="s">
        <v>188</v>
      </c>
      <c r="E148" s="1">
        <v>4</v>
      </c>
      <c r="F148" s="1">
        <v>784</v>
      </c>
      <c r="G148" s="1">
        <v>600</v>
      </c>
      <c r="H148" s="1">
        <v>139</v>
      </c>
      <c r="I148" s="1">
        <v>461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461</v>
      </c>
      <c r="T148" s="1">
        <v>0</v>
      </c>
      <c r="U148" s="1">
        <v>0</v>
      </c>
      <c r="V148" s="1">
        <v>461</v>
      </c>
      <c r="W148" s="1">
        <v>25</v>
      </c>
      <c r="X148" s="1">
        <v>7</v>
      </c>
      <c r="Y148" s="1">
        <v>18</v>
      </c>
      <c r="Z148" s="1">
        <v>0</v>
      </c>
      <c r="AA148" s="1">
        <v>436</v>
      </c>
      <c r="AB148" s="1">
        <v>46</v>
      </c>
      <c r="AC148" s="1">
        <v>135</v>
      </c>
      <c r="AD148" s="1">
        <v>205</v>
      </c>
      <c r="AE148" s="1">
        <v>50</v>
      </c>
      <c r="AF148" s="1">
        <v>436</v>
      </c>
    </row>
    <row r="149" spans="1:32" s="1" customFormat="1">
      <c r="A149" s="1" t="s">
        <v>187</v>
      </c>
      <c r="B149" s="1" t="s">
        <v>168</v>
      </c>
      <c r="C149" s="1" t="str">
        <f>"301703"</f>
        <v>301703</v>
      </c>
      <c r="D149" s="1" t="s">
        <v>186</v>
      </c>
      <c r="E149" s="1">
        <v>5</v>
      </c>
      <c r="F149" s="1">
        <v>758</v>
      </c>
      <c r="G149" s="1">
        <v>580</v>
      </c>
      <c r="H149" s="1">
        <v>182</v>
      </c>
      <c r="I149" s="1">
        <v>398</v>
      </c>
      <c r="J149" s="1">
        <v>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398</v>
      </c>
      <c r="T149" s="1">
        <v>0</v>
      </c>
      <c r="U149" s="1">
        <v>0</v>
      </c>
      <c r="V149" s="1">
        <v>398</v>
      </c>
      <c r="W149" s="1">
        <v>16</v>
      </c>
      <c r="X149" s="1">
        <v>7</v>
      </c>
      <c r="Y149" s="1">
        <v>9</v>
      </c>
      <c r="Z149" s="1">
        <v>0</v>
      </c>
      <c r="AA149" s="1">
        <v>382</v>
      </c>
      <c r="AB149" s="1">
        <v>46</v>
      </c>
      <c r="AC149" s="1">
        <v>122</v>
      </c>
      <c r="AD149" s="1">
        <v>155</v>
      </c>
      <c r="AE149" s="1">
        <v>59</v>
      </c>
      <c r="AF149" s="1">
        <v>382</v>
      </c>
    </row>
    <row r="150" spans="1:32" s="1" customFormat="1">
      <c r="A150" s="1" t="s">
        <v>185</v>
      </c>
      <c r="B150" s="1" t="s">
        <v>168</v>
      </c>
      <c r="C150" s="1" t="str">
        <f>"301703"</f>
        <v>301703</v>
      </c>
      <c r="D150" s="1" t="s">
        <v>184</v>
      </c>
      <c r="E150" s="1">
        <v>6</v>
      </c>
      <c r="F150" s="1">
        <v>540</v>
      </c>
      <c r="G150" s="1">
        <v>420</v>
      </c>
      <c r="H150" s="1">
        <v>127</v>
      </c>
      <c r="I150" s="1">
        <v>293</v>
      </c>
      <c r="J150" s="1">
        <v>0</v>
      </c>
      <c r="K150" s="1">
        <v>1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292</v>
      </c>
      <c r="T150" s="1">
        <v>0</v>
      </c>
      <c r="U150" s="1">
        <v>0</v>
      </c>
      <c r="V150" s="1">
        <v>292</v>
      </c>
      <c r="W150" s="1">
        <v>16</v>
      </c>
      <c r="X150" s="1">
        <v>3</v>
      </c>
      <c r="Y150" s="1">
        <v>13</v>
      </c>
      <c r="Z150" s="1">
        <v>0</v>
      </c>
      <c r="AA150" s="1">
        <v>276</v>
      </c>
      <c r="AB150" s="1">
        <v>17</v>
      </c>
      <c r="AC150" s="1">
        <v>112</v>
      </c>
      <c r="AD150" s="1">
        <v>100</v>
      </c>
      <c r="AE150" s="1">
        <v>47</v>
      </c>
      <c r="AF150" s="1">
        <v>276</v>
      </c>
    </row>
    <row r="151" spans="1:32" s="1" customFormat="1">
      <c r="A151" s="1" t="s">
        <v>183</v>
      </c>
      <c r="B151" s="1" t="s">
        <v>168</v>
      </c>
      <c r="C151" s="1" t="str">
        <f>"301703"</f>
        <v>301703</v>
      </c>
      <c r="D151" s="1" t="s">
        <v>5</v>
      </c>
      <c r="E151" s="1">
        <v>7</v>
      </c>
      <c r="F151" s="1">
        <v>612</v>
      </c>
      <c r="G151" s="1">
        <v>460</v>
      </c>
      <c r="H151" s="1">
        <v>173</v>
      </c>
      <c r="I151" s="1">
        <v>287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287</v>
      </c>
      <c r="T151" s="1">
        <v>0</v>
      </c>
      <c r="U151" s="1">
        <v>0</v>
      </c>
      <c r="V151" s="1">
        <v>287</v>
      </c>
      <c r="W151" s="1">
        <v>7</v>
      </c>
      <c r="X151" s="1">
        <v>7</v>
      </c>
      <c r="Y151" s="1">
        <v>0</v>
      </c>
      <c r="Z151" s="1">
        <v>0</v>
      </c>
      <c r="AA151" s="1">
        <v>280</v>
      </c>
      <c r="AB151" s="1">
        <v>34</v>
      </c>
      <c r="AC151" s="1">
        <v>35</v>
      </c>
      <c r="AD151" s="1">
        <v>182</v>
      </c>
      <c r="AE151" s="1">
        <v>29</v>
      </c>
      <c r="AF151" s="1">
        <v>280</v>
      </c>
    </row>
    <row r="152" spans="1:32" s="1" customFormat="1">
      <c r="A152" s="1" t="s">
        <v>182</v>
      </c>
      <c r="B152" s="1" t="s">
        <v>168</v>
      </c>
      <c r="C152" s="1" t="str">
        <f>"301703"</f>
        <v>301703</v>
      </c>
      <c r="D152" s="1" t="s">
        <v>181</v>
      </c>
      <c r="E152" s="1">
        <v>8</v>
      </c>
      <c r="F152" s="1">
        <v>769</v>
      </c>
      <c r="G152" s="1">
        <v>580</v>
      </c>
      <c r="H152" s="1">
        <v>228</v>
      </c>
      <c r="I152" s="1">
        <v>352</v>
      </c>
      <c r="J152" s="1">
        <v>2</v>
      </c>
      <c r="K152" s="1">
        <v>2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352</v>
      </c>
      <c r="T152" s="1">
        <v>0</v>
      </c>
      <c r="U152" s="1">
        <v>0</v>
      </c>
      <c r="V152" s="1">
        <v>352</v>
      </c>
      <c r="W152" s="1">
        <v>14</v>
      </c>
      <c r="X152" s="1">
        <v>4</v>
      </c>
      <c r="Y152" s="1">
        <v>10</v>
      </c>
      <c r="Z152" s="1">
        <v>0</v>
      </c>
      <c r="AA152" s="1">
        <v>338</v>
      </c>
      <c r="AB152" s="1">
        <v>52</v>
      </c>
      <c r="AC152" s="1">
        <v>47</v>
      </c>
      <c r="AD152" s="1">
        <v>221</v>
      </c>
      <c r="AE152" s="1">
        <v>18</v>
      </c>
      <c r="AF152" s="1">
        <v>338</v>
      </c>
    </row>
    <row r="153" spans="1:32" s="1" customFormat="1">
      <c r="A153" s="1" t="s">
        <v>180</v>
      </c>
      <c r="B153" s="1" t="s">
        <v>168</v>
      </c>
      <c r="C153" s="1" t="str">
        <f>"301703"</f>
        <v>301703</v>
      </c>
      <c r="D153" s="1" t="s">
        <v>5</v>
      </c>
      <c r="E153" s="1">
        <v>9</v>
      </c>
      <c r="F153" s="1">
        <v>1090</v>
      </c>
      <c r="G153" s="1">
        <v>820</v>
      </c>
      <c r="H153" s="1">
        <v>397</v>
      </c>
      <c r="I153" s="1">
        <v>423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423</v>
      </c>
      <c r="T153" s="1">
        <v>0</v>
      </c>
      <c r="U153" s="1">
        <v>0</v>
      </c>
      <c r="V153" s="1">
        <v>423</v>
      </c>
      <c r="W153" s="1">
        <v>21</v>
      </c>
      <c r="X153" s="1">
        <v>3</v>
      </c>
      <c r="Y153" s="1">
        <v>18</v>
      </c>
      <c r="Z153" s="1">
        <v>0</v>
      </c>
      <c r="AA153" s="1">
        <v>402</v>
      </c>
      <c r="AB153" s="1">
        <v>67</v>
      </c>
      <c r="AC153" s="1">
        <v>102</v>
      </c>
      <c r="AD153" s="1">
        <v>204</v>
      </c>
      <c r="AE153" s="1">
        <v>29</v>
      </c>
      <c r="AF153" s="1">
        <v>402</v>
      </c>
    </row>
    <row r="154" spans="1:32" s="1" customFormat="1">
      <c r="A154" s="1" t="s">
        <v>179</v>
      </c>
      <c r="B154" s="1" t="s">
        <v>168</v>
      </c>
      <c r="C154" s="1" t="str">
        <f>"301703"</f>
        <v>301703</v>
      </c>
      <c r="D154" s="1" t="s">
        <v>5</v>
      </c>
      <c r="E154" s="1">
        <v>10</v>
      </c>
      <c r="F154" s="1">
        <v>1064</v>
      </c>
      <c r="G154" s="1">
        <v>800</v>
      </c>
      <c r="H154" s="1">
        <v>264</v>
      </c>
      <c r="I154" s="1">
        <v>536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536</v>
      </c>
      <c r="T154" s="1">
        <v>0</v>
      </c>
      <c r="U154" s="1">
        <v>0</v>
      </c>
      <c r="V154" s="1">
        <v>536</v>
      </c>
      <c r="W154" s="1">
        <v>22</v>
      </c>
      <c r="X154" s="1">
        <v>5</v>
      </c>
      <c r="Y154" s="1">
        <v>17</v>
      </c>
      <c r="Z154" s="1">
        <v>0</v>
      </c>
      <c r="AA154" s="1">
        <v>514</v>
      </c>
      <c r="AB154" s="1">
        <v>112</v>
      </c>
      <c r="AC154" s="1">
        <v>99</v>
      </c>
      <c r="AD154" s="1">
        <v>235</v>
      </c>
      <c r="AE154" s="1">
        <v>68</v>
      </c>
      <c r="AF154" s="1">
        <v>514</v>
      </c>
    </row>
    <row r="155" spans="1:32" s="1" customFormat="1">
      <c r="A155" s="1" t="s">
        <v>178</v>
      </c>
      <c r="B155" s="1" t="s">
        <v>168</v>
      </c>
      <c r="C155" s="1" t="str">
        <f>"301703"</f>
        <v>301703</v>
      </c>
      <c r="D155" s="1" t="s">
        <v>177</v>
      </c>
      <c r="E155" s="1">
        <v>11</v>
      </c>
      <c r="F155" s="1">
        <v>1022</v>
      </c>
      <c r="G155" s="1">
        <v>770</v>
      </c>
      <c r="H155" s="1">
        <v>314</v>
      </c>
      <c r="I155" s="1">
        <v>456</v>
      </c>
      <c r="J155" s="1">
        <v>0</v>
      </c>
      <c r="K155" s="1">
        <v>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456</v>
      </c>
      <c r="T155" s="1">
        <v>0</v>
      </c>
      <c r="U155" s="1">
        <v>0</v>
      </c>
      <c r="V155" s="1">
        <v>456</v>
      </c>
      <c r="W155" s="1">
        <v>33</v>
      </c>
      <c r="X155" s="1">
        <v>3</v>
      </c>
      <c r="Y155" s="1">
        <v>30</v>
      </c>
      <c r="Z155" s="1">
        <v>0</v>
      </c>
      <c r="AA155" s="1">
        <v>423</v>
      </c>
      <c r="AB155" s="1">
        <v>41</v>
      </c>
      <c r="AC155" s="1">
        <v>102</v>
      </c>
      <c r="AD155" s="1">
        <v>251</v>
      </c>
      <c r="AE155" s="1">
        <v>29</v>
      </c>
      <c r="AF155" s="1">
        <v>423</v>
      </c>
    </row>
    <row r="156" spans="1:32" s="1" customFormat="1">
      <c r="A156" s="1" t="s">
        <v>176</v>
      </c>
      <c r="B156" s="1" t="s">
        <v>168</v>
      </c>
      <c r="C156" s="1" t="str">
        <f>"301703"</f>
        <v>301703</v>
      </c>
      <c r="D156" s="1" t="s">
        <v>5</v>
      </c>
      <c r="E156" s="1">
        <v>12</v>
      </c>
      <c r="F156" s="1">
        <v>820</v>
      </c>
      <c r="G156" s="1">
        <v>620</v>
      </c>
      <c r="H156" s="1">
        <v>338</v>
      </c>
      <c r="I156" s="1">
        <v>282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282</v>
      </c>
      <c r="T156" s="1">
        <v>0</v>
      </c>
      <c r="U156" s="1">
        <v>0</v>
      </c>
      <c r="V156" s="1">
        <v>282</v>
      </c>
      <c r="W156" s="1">
        <v>12</v>
      </c>
      <c r="X156" s="1">
        <v>2</v>
      </c>
      <c r="Y156" s="1">
        <v>10</v>
      </c>
      <c r="Z156" s="1">
        <v>0</v>
      </c>
      <c r="AA156" s="1">
        <v>270</v>
      </c>
      <c r="AB156" s="1">
        <v>65</v>
      </c>
      <c r="AC156" s="1">
        <v>54</v>
      </c>
      <c r="AD156" s="1">
        <v>140</v>
      </c>
      <c r="AE156" s="1">
        <v>11</v>
      </c>
      <c r="AF156" s="1">
        <v>270</v>
      </c>
    </row>
    <row r="157" spans="1:32" s="1" customFormat="1">
      <c r="A157" s="1" t="s">
        <v>175</v>
      </c>
      <c r="B157" s="1" t="s">
        <v>168</v>
      </c>
      <c r="C157" s="1" t="str">
        <f>"301703"</f>
        <v>301703</v>
      </c>
      <c r="D157" s="1" t="s">
        <v>174</v>
      </c>
      <c r="E157" s="1">
        <v>13</v>
      </c>
      <c r="F157" s="1">
        <v>431</v>
      </c>
      <c r="G157" s="1">
        <v>330</v>
      </c>
      <c r="H157" s="1">
        <v>119</v>
      </c>
      <c r="I157" s="1">
        <v>211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211</v>
      </c>
      <c r="T157" s="1">
        <v>0</v>
      </c>
      <c r="U157" s="1">
        <v>0</v>
      </c>
      <c r="V157" s="1">
        <v>211</v>
      </c>
      <c r="W157" s="1">
        <v>14</v>
      </c>
      <c r="X157" s="1">
        <v>2</v>
      </c>
      <c r="Y157" s="1">
        <v>12</v>
      </c>
      <c r="Z157" s="1">
        <v>0</v>
      </c>
      <c r="AA157" s="1">
        <v>197</v>
      </c>
      <c r="AB157" s="1">
        <v>47</v>
      </c>
      <c r="AC157" s="1">
        <v>36</v>
      </c>
      <c r="AD157" s="1">
        <v>93</v>
      </c>
      <c r="AE157" s="1">
        <v>21</v>
      </c>
      <c r="AF157" s="1">
        <v>197</v>
      </c>
    </row>
    <row r="158" spans="1:32" s="1" customFormat="1">
      <c r="A158" s="1" t="s">
        <v>173</v>
      </c>
      <c r="B158" s="1" t="s">
        <v>168</v>
      </c>
      <c r="C158" s="1" t="str">
        <f>"301703"</f>
        <v>301703</v>
      </c>
      <c r="D158" s="1" t="s">
        <v>172</v>
      </c>
      <c r="E158" s="1">
        <v>14</v>
      </c>
      <c r="F158" s="1">
        <v>518</v>
      </c>
      <c r="G158" s="1">
        <v>390</v>
      </c>
      <c r="H158" s="1">
        <v>140</v>
      </c>
      <c r="I158" s="1">
        <v>250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250</v>
      </c>
      <c r="T158" s="1">
        <v>0</v>
      </c>
      <c r="U158" s="1">
        <v>0</v>
      </c>
      <c r="V158" s="1">
        <v>250</v>
      </c>
      <c r="W158" s="1">
        <v>13</v>
      </c>
      <c r="X158" s="1">
        <v>3</v>
      </c>
      <c r="Y158" s="1">
        <v>10</v>
      </c>
      <c r="Z158" s="1">
        <v>0</v>
      </c>
      <c r="AA158" s="1">
        <v>237</v>
      </c>
      <c r="AB158" s="1">
        <v>39</v>
      </c>
      <c r="AC158" s="1">
        <v>41</v>
      </c>
      <c r="AD158" s="1">
        <v>136</v>
      </c>
      <c r="AE158" s="1">
        <v>21</v>
      </c>
      <c r="AF158" s="1">
        <v>237</v>
      </c>
    </row>
    <row r="159" spans="1:32" s="1" customFormat="1">
      <c r="A159" s="1" t="s">
        <v>171</v>
      </c>
      <c r="B159" s="1" t="s">
        <v>168</v>
      </c>
      <c r="C159" s="1" t="str">
        <f>"301703"</f>
        <v>301703</v>
      </c>
      <c r="D159" s="1" t="s">
        <v>170</v>
      </c>
      <c r="E159" s="1">
        <v>15</v>
      </c>
      <c r="F159" s="1">
        <v>413</v>
      </c>
      <c r="G159" s="1">
        <v>320</v>
      </c>
      <c r="H159" s="1">
        <v>110</v>
      </c>
      <c r="I159" s="1">
        <v>210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209</v>
      </c>
      <c r="T159" s="1">
        <v>0</v>
      </c>
      <c r="U159" s="1">
        <v>0</v>
      </c>
      <c r="V159" s="1">
        <v>209</v>
      </c>
      <c r="W159" s="1">
        <v>14</v>
      </c>
      <c r="X159" s="1">
        <v>5</v>
      </c>
      <c r="Y159" s="1">
        <v>9</v>
      </c>
      <c r="Z159" s="1">
        <v>0</v>
      </c>
      <c r="AA159" s="1">
        <v>195</v>
      </c>
      <c r="AB159" s="1">
        <v>41</v>
      </c>
      <c r="AC159" s="1">
        <v>48</v>
      </c>
      <c r="AD159" s="1">
        <v>83</v>
      </c>
      <c r="AE159" s="1">
        <v>23</v>
      </c>
      <c r="AF159" s="1">
        <v>195</v>
      </c>
    </row>
    <row r="160" spans="1:32" s="1" customFormat="1">
      <c r="A160" s="1" t="s">
        <v>169</v>
      </c>
      <c r="B160" s="1" t="s">
        <v>168</v>
      </c>
      <c r="C160" s="1" t="str">
        <f>"301703"</f>
        <v>301703</v>
      </c>
      <c r="D160" s="1" t="s">
        <v>167</v>
      </c>
      <c r="E160" s="1">
        <v>16</v>
      </c>
      <c r="F160" s="1">
        <v>636</v>
      </c>
      <c r="G160" s="1">
        <v>480</v>
      </c>
      <c r="H160" s="1">
        <v>165</v>
      </c>
      <c r="I160" s="1">
        <v>315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315</v>
      </c>
      <c r="T160" s="1">
        <v>0</v>
      </c>
      <c r="U160" s="1">
        <v>0</v>
      </c>
      <c r="V160" s="1">
        <v>315</v>
      </c>
      <c r="W160" s="1">
        <v>11</v>
      </c>
      <c r="X160" s="1">
        <v>0</v>
      </c>
      <c r="Y160" s="1">
        <v>11</v>
      </c>
      <c r="Z160" s="1">
        <v>0</v>
      </c>
      <c r="AA160" s="1">
        <v>304</v>
      </c>
      <c r="AB160" s="1">
        <v>37</v>
      </c>
      <c r="AC160" s="1">
        <v>69</v>
      </c>
      <c r="AD160" s="1">
        <v>170</v>
      </c>
      <c r="AE160" s="1">
        <v>28</v>
      </c>
      <c r="AF160" s="1">
        <v>304</v>
      </c>
    </row>
    <row r="161" spans="1:32" s="1" customFormat="1">
      <c r="A161" s="1" t="s">
        <v>166</v>
      </c>
      <c r="B161" s="1" t="s">
        <v>141</v>
      </c>
      <c r="C161" s="1" t="str">
        <f>"301704"</f>
        <v>301704</v>
      </c>
      <c r="D161" s="1" t="s">
        <v>165</v>
      </c>
      <c r="E161" s="1">
        <v>1</v>
      </c>
      <c r="F161" s="1">
        <v>1101</v>
      </c>
      <c r="G161" s="1">
        <v>830</v>
      </c>
      <c r="H161" s="1">
        <v>391</v>
      </c>
      <c r="I161" s="1">
        <v>439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439</v>
      </c>
      <c r="T161" s="1">
        <v>0</v>
      </c>
      <c r="U161" s="1">
        <v>0</v>
      </c>
      <c r="V161" s="1">
        <v>439</v>
      </c>
      <c r="W161" s="1">
        <v>10</v>
      </c>
      <c r="X161" s="1">
        <v>1</v>
      </c>
      <c r="Y161" s="1">
        <v>9</v>
      </c>
      <c r="Z161" s="1">
        <v>0</v>
      </c>
      <c r="AA161" s="1">
        <v>429</v>
      </c>
      <c r="AB161" s="1">
        <v>98</v>
      </c>
      <c r="AC161" s="1">
        <v>92</v>
      </c>
      <c r="AD161" s="1">
        <v>204</v>
      </c>
      <c r="AE161" s="1">
        <v>35</v>
      </c>
      <c r="AF161" s="1">
        <v>429</v>
      </c>
    </row>
    <row r="162" spans="1:32" s="1" customFormat="1">
      <c r="A162" s="1" t="s">
        <v>164</v>
      </c>
      <c r="B162" s="1" t="s">
        <v>141</v>
      </c>
      <c r="C162" s="1" t="str">
        <f>"301704"</f>
        <v>301704</v>
      </c>
      <c r="D162" s="1" t="s">
        <v>163</v>
      </c>
      <c r="E162" s="1">
        <v>2</v>
      </c>
      <c r="F162" s="1">
        <v>1442</v>
      </c>
      <c r="G162" s="1">
        <v>1090</v>
      </c>
      <c r="H162" s="1">
        <v>382</v>
      </c>
      <c r="I162" s="1">
        <v>708</v>
      </c>
      <c r="J162" s="1">
        <v>1</v>
      </c>
      <c r="K162" s="1">
        <v>4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706</v>
      </c>
      <c r="T162" s="1">
        <v>0</v>
      </c>
      <c r="U162" s="1">
        <v>0</v>
      </c>
      <c r="V162" s="1">
        <v>706</v>
      </c>
      <c r="W162" s="1">
        <v>27</v>
      </c>
      <c r="X162" s="1">
        <v>10</v>
      </c>
      <c r="Y162" s="1">
        <v>17</v>
      </c>
      <c r="Z162" s="1">
        <v>0</v>
      </c>
      <c r="AA162" s="1">
        <v>679</v>
      </c>
      <c r="AB162" s="1">
        <v>65</v>
      </c>
      <c r="AC162" s="1">
        <v>219</v>
      </c>
      <c r="AD162" s="1">
        <v>307</v>
      </c>
      <c r="AE162" s="1">
        <v>88</v>
      </c>
      <c r="AF162" s="1">
        <v>679</v>
      </c>
    </row>
    <row r="163" spans="1:32" s="1" customFormat="1">
      <c r="A163" s="1" t="s">
        <v>162</v>
      </c>
      <c r="B163" s="1" t="s">
        <v>141</v>
      </c>
      <c r="C163" s="1" t="str">
        <f>"301704"</f>
        <v>301704</v>
      </c>
      <c r="D163" s="1" t="s">
        <v>161</v>
      </c>
      <c r="E163" s="1">
        <v>3</v>
      </c>
      <c r="F163" s="1">
        <v>2023</v>
      </c>
      <c r="G163" s="1">
        <v>1530</v>
      </c>
      <c r="H163" s="1">
        <v>527</v>
      </c>
      <c r="I163" s="1">
        <v>1003</v>
      </c>
      <c r="J163" s="1">
        <v>0</v>
      </c>
      <c r="K163" s="1">
        <v>4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1003</v>
      </c>
      <c r="T163" s="1">
        <v>0</v>
      </c>
      <c r="U163" s="1">
        <v>0</v>
      </c>
      <c r="V163" s="1">
        <v>1003</v>
      </c>
      <c r="W163" s="1">
        <v>10</v>
      </c>
      <c r="X163" s="1">
        <v>7</v>
      </c>
      <c r="Y163" s="1">
        <v>3</v>
      </c>
      <c r="Z163" s="1">
        <v>0</v>
      </c>
      <c r="AA163" s="1">
        <v>993</v>
      </c>
      <c r="AB163" s="1">
        <v>130</v>
      </c>
      <c r="AC163" s="1">
        <v>252</v>
      </c>
      <c r="AD163" s="1">
        <v>498</v>
      </c>
      <c r="AE163" s="1">
        <v>113</v>
      </c>
      <c r="AF163" s="1">
        <v>993</v>
      </c>
    </row>
    <row r="164" spans="1:32" s="1" customFormat="1">
      <c r="A164" s="1" t="s">
        <v>160</v>
      </c>
      <c r="B164" s="1" t="s">
        <v>141</v>
      </c>
      <c r="C164" s="1" t="str">
        <f>"301704"</f>
        <v>301704</v>
      </c>
      <c r="D164" s="1" t="s">
        <v>159</v>
      </c>
      <c r="E164" s="1">
        <v>4</v>
      </c>
      <c r="F164" s="1">
        <v>910</v>
      </c>
      <c r="G164" s="1">
        <v>690</v>
      </c>
      <c r="H164" s="1">
        <v>216</v>
      </c>
      <c r="I164" s="1">
        <v>474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474</v>
      </c>
      <c r="T164" s="1">
        <v>0</v>
      </c>
      <c r="U164" s="1">
        <v>0</v>
      </c>
      <c r="V164" s="1">
        <v>474</v>
      </c>
      <c r="W164" s="1">
        <v>16</v>
      </c>
      <c r="X164" s="1">
        <v>4</v>
      </c>
      <c r="Y164" s="1">
        <v>12</v>
      </c>
      <c r="Z164" s="1">
        <v>0</v>
      </c>
      <c r="AA164" s="1">
        <v>458</v>
      </c>
      <c r="AB164" s="1">
        <v>55</v>
      </c>
      <c r="AC164" s="1">
        <v>169</v>
      </c>
      <c r="AD164" s="1">
        <v>174</v>
      </c>
      <c r="AE164" s="1">
        <v>60</v>
      </c>
      <c r="AF164" s="1">
        <v>458</v>
      </c>
    </row>
    <row r="165" spans="1:32" s="1" customFormat="1">
      <c r="A165" s="1" t="s">
        <v>158</v>
      </c>
      <c r="B165" s="1" t="s">
        <v>141</v>
      </c>
      <c r="C165" s="1" t="str">
        <f>"301704"</f>
        <v>301704</v>
      </c>
      <c r="D165" s="1" t="s">
        <v>157</v>
      </c>
      <c r="E165" s="1">
        <v>5</v>
      </c>
      <c r="F165" s="1">
        <v>1094</v>
      </c>
      <c r="G165" s="1">
        <v>830</v>
      </c>
      <c r="H165" s="1">
        <v>262</v>
      </c>
      <c r="I165" s="1">
        <v>568</v>
      </c>
      <c r="J165" s="1">
        <v>0</v>
      </c>
      <c r="K165" s="1">
        <v>5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568</v>
      </c>
      <c r="T165" s="1">
        <v>0</v>
      </c>
      <c r="U165" s="1">
        <v>0</v>
      </c>
      <c r="V165" s="1">
        <v>568</v>
      </c>
      <c r="W165" s="1">
        <v>20</v>
      </c>
      <c r="X165" s="1">
        <v>0</v>
      </c>
      <c r="Y165" s="1">
        <v>20</v>
      </c>
      <c r="Z165" s="1">
        <v>0</v>
      </c>
      <c r="AA165" s="1">
        <v>548</v>
      </c>
      <c r="AB165" s="1">
        <v>86</v>
      </c>
      <c r="AC165" s="1">
        <v>170</v>
      </c>
      <c r="AD165" s="1">
        <v>205</v>
      </c>
      <c r="AE165" s="1">
        <v>87</v>
      </c>
      <c r="AF165" s="1">
        <v>548</v>
      </c>
    </row>
    <row r="166" spans="1:32" s="1" customFormat="1">
      <c r="A166" s="1" t="s">
        <v>156</v>
      </c>
      <c r="B166" s="1" t="s">
        <v>141</v>
      </c>
      <c r="C166" s="1" t="str">
        <f>"301704"</f>
        <v>301704</v>
      </c>
      <c r="D166" s="1" t="s">
        <v>155</v>
      </c>
      <c r="E166" s="1">
        <v>6</v>
      </c>
      <c r="F166" s="1">
        <v>1356</v>
      </c>
      <c r="G166" s="1">
        <v>1040</v>
      </c>
      <c r="H166" s="1">
        <v>355</v>
      </c>
      <c r="I166" s="1">
        <v>685</v>
      </c>
      <c r="J166" s="1">
        <v>0</v>
      </c>
      <c r="K166" s="1">
        <v>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685</v>
      </c>
      <c r="T166" s="1">
        <v>0</v>
      </c>
      <c r="U166" s="1">
        <v>0</v>
      </c>
      <c r="V166" s="1">
        <v>685</v>
      </c>
      <c r="W166" s="1">
        <v>21</v>
      </c>
      <c r="X166" s="1">
        <v>4</v>
      </c>
      <c r="Y166" s="1">
        <v>17</v>
      </c>
      <c r="Z166" s="1">
        <v>0</v>
      </c>
      <c r="AA166" s="1">
        <v>664</v>
      </c>
      <c r="AB166" s="1">
        <v>101</v>
      </c>
      <c r="AC166" s="1">
        <v>177</v>
      </c>
      <c r="AD166" s="1">
        <v>319</v>
      </c>
      <c r="AE166" s="1">
        <v>67</v>
      </c>
      <c r="AF166" s="1">
        <v>664</v>
      </c>
    </row>
    <row r="167" spans="1:32" s="1" customFormat="1">
      <c r="A167" s="1" t="s">
        <v>154</v>
      </c>
      <c r="B167" s="1" t="s">
        <v>141</v>
      </c>
      <c r="C167" s="1" t="str">
        <f>"301704"</f>
        <v>301704</v>
      </c>
      <c r="D167" s="1" t="s">
        <v>153</v>
      </c>
      <c r="E167" s="1">
        <v>7</v>
      </c>
      <c r="F167" s="1">
        <v>593</v>
      </c>
      <c r="G167" s="1">
        <v>450</v>
      </c>
      <c r="H167" s="1">
        <v>191</v>
      </c>
      <c r="I167" s="1">
        <v>259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259</v>
      </c>
      <c r="T167" s="1">
        <v>0</v>
      </c>
      <c r="U167" s="1">
        <v>0</v>
      </c>
      <c r="V167" s="1">
        <v>259</v>
      </c>
      <c r="W167" s="1">
        <v>10</v>
      </c>
      <c r="X167" s="1">
        <v>1</v>
      </c>
      <c r="Y167" s="1">
        <v>9</v>
      </c>
      <c r="Z167" s="1">
        <v>0</v>
      </c>
      <c r="AA167" s="1">
        <v>249</v>
      </c>
      <c r="AB167" s="1">
        <v>35</v>
      </c>
      <c r="AC167" s="1">
        <v>81</v>
      </c>
      <c r="AD167" s="1">
        <v>104</v>
      </c>
      <c r="AE167" s="1">
        <v>29</v>
      </c>
      <c r="AF167" s="1">
        <v>249</v>
      </c>
    </row>
    <row r="168" spans="1:32" s="1" customFormat="1">
      <c r="A168" s="1" t="s">
        <v>152</v>
      </c>
      <c r="B168" s="1" t="s">
        <v>141</v>
      </c>
      <c r="C168" s="1" t="str">
        <f>"301704"</f>
        <v>301704</v>
      </c>
      <c r="D168" s="1" t="s">
        <v>151</v>
      </c>
      <c r="E168" s="1">
        <v>8</v>
      </c>
      <c r="F168" s="1">
        <v>1143</v>
      </c>
      <c r="G168" s="1">
        <v>860</v>
      </c>
      <c r="H168" s="1">
        <v>300</v>
      </c>
      <c r="I168" s="1">
        <v>560</v>
      </c>
      <c r="J168" s="1">
        <v>0</v>
      </c>
      <c r="K168" s="1">
        <v>3</v>
      </c>
      <c r="L168" s="1">
        <v>1</v>
      </c>
      <c r="M168" s="1">
        <v>1</v>
      </c>
      <c r="N168" s="1">
        <v>0</v>
      </c>
      <c r="O168" s="1">
        <v>0</v>
      </c>
      <c r="P168" s="1">
        <v>0</v>
      </c>
      <c r="Q168" s="1">
        <v>0</v>
      </c>
      <c r="R168" s="1">
        <v>1</v>
      </c>
      <c r="S168" s="1">
        <v>561</v>
      </c>
      <c r="T168" s="1">
        <v>1</v>
      </c>
      <c r="U168" s="1">
        <v>0</v>
      </c>
      <c r="V168" s="1">
        <v>561</v>
      </c>
      <c r="W168" s="1">
        <v>20</v>
      </c>
      <c r="X168" s="1">
        <v>5</v>
      </c>
      <c r="Y168" s="1">
        <v>15</v>
      </c>
      <c r="Z168" s="1">
        <v>0</v>
      </c>
      <c r="AA168" s="1">
        <v>541</v>
      </c>
      <c r="AB168" s="1">
        <v>114</v>
      </c>
      <c r="AC168" s="1">
        <v>168</v>
      </c>
      <c r="AD168" s="1">
        <v>174</v>
      </c>
      <c r="AE168" s="1">
        <v>85</v>
      </c>
      <c r="AF168" s="1">
        <v>541</v>
      </c>
    </row>
    <row r="169" spans="1:32" s="1" customFormat="1">
      <c r="A169" s="1" t="s">
        <v>150</v>
      </c>
      <c r="B169" s="1" t="s">
        <v>141</v>
      </c>
      <c r="C169" s="1" t="str">
        <f>"301704"</f>
        <v>301704</v>
      </c>
      <c r="D169" s="1" t="s">
        <v>149</v>
      </c>
      <c r="E169" s="1">
        <v>9</v>
      </c>
      <c r="F169" s="1">
        <v>884</v>
      </c>
      <c r="G169" s="1">
        <v>670</v>
      </c>
      <c r="H169" s="1">
        <v>284</v>
      </c>
      <c r="I169" s="1">
        <v>386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386</v>
      </c>
      <c r="T169" s="1">
        <v>0</v>
      </c>
      <c r="U169" s="1">
        <v>0</v>
      </c>
      <c r="V169" s="1">
        <v>386</v>
      </c>
      <c r="W169" s="1">
        <v>9</v>
      </c>
      <c r="X169" s="1">
        <v>5</v>
      </c>
      <c r="Y169" s="1">
        <v>4</v>
      </c>
      <c r="Z169" s="1">
        <v>0</v>
      </c>
      <c r="AA169" s="1">
        <v>377</v>
      </c>
      <c r="AB169" s="1">
        <v>90</v>
      </c>
      <c r="AC169" s="1">
        <v>76</v>
      </c>
      <c r="AD169" s="1">
        <v>180</v>
      </c>
      <c r="AE169" s="1">
        <v>31</v>
      </c>
      <c r="AF169" s="1">
        <v>377</v>
      </c>
    </row>
    <row r="170" spans="1:32" s="1" customFormat="1">
      <c r="A170" s="1" t="s">
        <v>148</v>
      </c>
      <c r="B170" s="1" t="s">
        <v>141</v>
      </c>
      <c r="C170" s="1" t="str">
        <f>"301704"</f>
        <v>301704</v>
      </c>
      <c r="D170" s="1" t="s">
        <v>147</v>
      </c>
      <c r="E170" s="1">
        <v>10</v>
      </c>
      <c r="F170" s="1">
        <v>767</v>
      </c>
      <c r="G170" s="1">
        <v>590</v>
      </c>
      <c r="H170" s="1">
        <v>287</v>
      </c>
      <c r="I170" s="1">
        <v>303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303</v>
      </c>
      <c r="T170" s="1">
        <v>0</v>
      </c>
      <c r="U170" s="1">
        <v>0</v>
      </c>
      <c r="V170" s="1">
        <v>303</v>
      </c>
      <c r="W170" s="1">
        <v>10</v>
      </c>
      <c r="X170" s="1">
        <v>3</v>
      </c>
      <c r="Y170" s="1">
        <v>7</v>
      </c>
      <c r="Z170" s="1">
        <v>0</v>
      </c>
      <c r="AA170" s="1">
        <v>293</v>
      </c>
      <c r="AB170" s="1">
        <v>59</v>
      </c>
      <c r="AC170" s="1">
        <v>91</v>
      </c>
      <c r="AD170" s="1">
        <v>124</v>
      </c>
      <c r="AE170" s="1">
        <v>19</v>
      </c>
      <c r="AF170" s="1">
        <v>293</v>
      </c>
    </row>
    <row r="171" spans="1:32" s="1" customFormat="1">
      <c r="A171" s="1" t="s">
        <v>146</v>
      </c>
      <c r="B171" s="1" t="s">
        <v>141</v>
      </c>
      <c r="C171" s="1" t="str">
        <f>"301704"</f>
        <v>301704</v>
      </c>
      <c r="D171" s="1" t="s">
        <v>145</v>
      </c>
      <c r="E171" s="1">
        <v>11</v>
      </c>
      <c r="F171" s="1">
        <v>1256</v>
      </c>
      <c r="G171" s="1">
        <v>949</v>
      </c>
      <c r="H171" s="1">
        <v>452</v>
      </c>
      <c r="I171" s="1">
        <v>497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497</v>
      </c>
      <c r="T171" s="1">
        <v>0</v>
      </c>
      <c r="U171" s="1">
        <v>0</v>
      </c>
      <c r="V171" s="1">
        <v>497</v>
      </c>
      <c r="W171" s="1">
        <v>26</v>
      </c>
      <c r="X171" s="1">
        <v>5</v>
      </c>
      <c r="Y171" s="1">
        <v>21</v>
      </c>
      <c r="Z171" s="1">
        <v>0</v>
      </c>
      <c r="AA171" s="1">
        <v>471</v>
      </c>
      <c r="AB171" s="1">
        <v>157</v>
      </c>
      <c r="AC171" s="1">
        <v>133</v>
      </c>
      <c r="AD171" s="1">
        <v>147</v>
      </c>
      <c r="AE171" s="1">
        <v>34</v>
      </c>
      <c r="AF171" s="1">
        <v>471</v>
      </c>
    </row>
    <row r="172" spans="1:32" s="1" customFormat="1">
      <c r="A172" s="1" t="s">
        <v>144</v>
      </c>
      <c r="B172" s="1" t="s">
        <v>141</v>
      </c>
      <c r="C172" s="1" t="str">
        <f>"301704"</f>
        <v>301704</v>
      </c>
      <c r="D172" s="1" t="s">
        <v>143</v>
      </c>
      <c r="E172" s="1">
        <v>12</v>
      </c>
      <c r="F172" s="1">
        <v>1657</v>
      </c>
      <c r="G172" s="1">
        <v>1260</v>
      </c>
      <c r="H172" s="1">
        <v>378</v>
      </c>
      <c r="I172" s="1">
        <v>882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882</v>
      </c>
      <c r="T172" s="1">
        <v>0</v>
      </c>
      <c r="U172" s="1">
        <v>0</v>
      </c>
      <c r="V172" s="1">
        <v>882</v>
      </c>
      <c r="W172" s="1">
        <v>23</v>
      </c>
      <c r="X172" s="1">
        <v>7</v>
      </c>
      <c r="Y172" s="1">
        <v>16</v>
      </c>
      <c r="Z172" s="1">
        <v>0</v>
      </c>
      <c r="AA172" s="1">
        <v>859</v>
      </c>
      <c r="AB172" s="1">
        <v>110</v>
      </c>
      <c r="AC172" s="1">
        <v>266</v>
      </c>
      <c r="AD172" s="1">
        <v>366</v>
      </c>
      <c r="AE172" s="1">
        <v>117</v>
      </c>
      <c r="AF172" s="1">
        <v>859</v>
      </c>
    </row>
    <row r="173" spans="1:32" s="1" customFormat="1">
      <c r="A173" s="1" t="s">
        <v>142</v>
      </c>
      <c r="B173" s="1" t="s">
        <v>141</v>
      </c>
      <c r="C173" s="1" t="str">
        <f>"301704"</f>
        <v>301704</v>
      </c>
      <c r="D173" s="1" t="s">
        <v>140</v>
      </c>
      <c r="E173" s="1">
        <v>13</v>
      </c>
      <c r="F173" s="1">
        <v>693</v>
      </c>
      <c r="G173" s="1">
        <v>530</v>
      </c>
      <c r="H173" s="1">
        <v>197</v>
      </c>
      <c r="I173" s="1">
        <v>333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333</v>
      </c>
      <c r="T173" s="1">
        <v>0</v>
      </c>
      <c r="U173" s="1">
        <v>0</v>
      </c>
      <c r="V173" s="1">
        <v>333</v>
      </c>
      <c r="W173" s="1">
        <v>6</v>
      </c>
      <c r="X173" s="1">
        <v>0</v>
      </c>
      <c r="Y173" s="1">
        <v>6</v>
      </c>
      <c r="Z173" s="1">
        <v>0</v>
      </c>
      <c r="AA173" s="1">
        <v>327</v>
      </c>
      <c r="AB173" s="1">
        <v>42</v>
      </c>
      <c r="AC173" s="1">
        <v>103</v>
      </c>
      <c r="AD173" s="1">
        <v>154</v>
      </c>
      <c r="AE173" s="1">
        <v>28</v>
      </c>
      <c r="AF173" s="1">
        <v>327</v>
      </c>
    </row>
    <row r="174" spans="1:32" s="1" customFormat="1">
      <c r="A174" s="1" t="s">
        <v>139</v>
      </c>
      <c r="B174" s="1" t="s">
        <v>129</v>
      </c>
      <c r="C174" s="1" t="str">
        <f>"301705"</f>
        <v>301705</v>
      </c>
      <c r="D174" s="1" t="s">
        <v>111</v>
      </c>
      <c r="E174" s="1">
        <v>1</v>
      </c>
      <c r="F174" s="1">
        <v>1412</v>
      </c>
      <c r="G174" s="1">
        <v>1070</v>
      </c>
      <c r="H174" s="1">
        <v>523</v>
      </c>
      <c r="I174" s="1">
        <v>547</v>
      </c>
      <c r="J174" s="1">
        <v>0</v>
      </c>
      <c r="K174" s="1">
        <v>1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547</v>
      </c>
      <c r="T174" s="1">
        <v>0</v>
      </c>
      <c r="U174" s="1">
        <v>0</v>
      </c>
      <c r="V174" s="1">
        <v>547</v>
      </c>
      <c r="W174" s="1">
        <v>9</v>
      </c>
      <c r="X174" s="1">
        <v>0</v>
      </c>
      <c r="Y174" s="1">
        <v>9</v>
      </c>
      <c r="Z174" s="1">
        <v>0</v>
      </c>
      <c r="AA174" s="1">
        <v>538</v>
      </c>
      <c r="AB174" s="1">
        <v>100</v>
      </c>
      <c r="AC174" s="1">
        <v>83</v>
      </c>
      <c r="AD174" s="1">
        <v>313</v>
      </c>
      <c r="AE174" s="1">
        <v>42</v>
      </c>
      <c r="AF174" s="1">
        <v>538</v>
      </c>
    </row>
    <row r="175" spans="1:32" s="1" customFormat="1">
      <c r="A175" s="1" t="s">
        <v>138</v>
      </c>
      <c r="B175" s="1" t="s">
        <v>129</v>
      </c>
      <c r="C175" s="1" t="str">
        <f>"301705"</f>
        <v>301705</v>
      </c>
      <c r="D175" s="1" t="s">
        <v>111</v>
      </c>
      <c r="E175" s="1">
        <v>2</v>
      </c>
      <c r="F175" s="1">
        <v>853</v>
      </c>
      <c r="G175" s="1">
        <v>650</v>
      </c>
      <c r="H175" s="1">
        <v>279</v>
      </c>
      <c r="I175" s="1">
        <v>371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371</v>
      </c>
      <c r="T175" s="1">
        <v>0</v>
      </c>
      <c r="U175" s="1">
        <v>0</v>
      </c>
      <c r="V175" s="1">
        <v>371</v>
      </c>
      <c r="W175" s="1">
        <v>18</v>
      </c>
      <c r="X175" s="1">
        <v>3</v>
      </c>
      <c r="Y175" s="1">
        <v>15</v>
      </c>
      <c r="Z175" s="1">
        <v>0</v>
      </c>
      <c r="AA175" s="1">
        <v>353</v>
      </c>
      <c r="AB175" s="1">
        <v>62</v>
      </c>
      <c r="AC175" s="1">
        <v>122</v>
      </c>
      <c r="AD175" s="1">
        <v>135</v>
      </c>
      <c r="AE175" s="1">
        <v>34</v>
      </c>
      <c r="AF175" s="1">
        <v>353</v>
      </c>
    </row>
    <row r="176" spans="1:32" s="1" customFormat="1">
      <c r="A176" s="1" t="s">
        <v>137</v>
      </c>
      <c r="B176" s="1" t="s">
        <v>129</v>
      </c>
      <c r="C176" s="1" t="str">
        <f>"301705"</f>
        <v>301705</v>
      </c>
      <c r="D176" s="1" t="s">
        <v>128</v>
      </c>
      <c r="E176" s="1">
        <v>3</v>
      </c>
      <c r="F176" s="1">
        <v>1050</v>
      </c>
      <c r="G176" s="1">
        <v>789</v>
      </c>
      <c r="H176" s="1">
        <v>385</v>
      </c>
      <c r="I176" s="1">
        <v>404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404</v>
      </c>
      <c r="T176" s="1">
        <v>0</v>
      </c>
      <c r="U176" s="1">
        <v>0</v>
      </c>
      <c r="V176" s="1">
        <v>404</v>
      </c>
      <c r="W176" s="1">
        <v>14</v>
      </c>
      <c r="X176" s="1">
        <v>4</v>
      </c>
      <c r="Y176" s="1">
        <v>10</v>
      </c>
      <c r="Z176" s="1">
        <v>0</v>
      </c>
      <c r="AA176" s="1">
        <v>390</v>
      </c>
      <c r="AB176" s="1">
        <v>72</v>
      </c>
      <c r="AC176" s="1">
        <v>119</v>
      </c>
      <c r="AD176" s="1">
        <v>144</v>
      </c>
      <c r="AE176" s="1">
        <v>55</v>
      </c>
      <c r="AF176" s="1">
        <v>390</v>
      </c>
    </row>
    <row r="177" spans="1:32" s="1" customFormat="1">
      <c r="A177" s="1" t="s">
        <v>136</v>
      </c>
      <c r="B177" s="1" t="s">
        <v>129</v>
      </c>
      <c r="C177" s="1" t="str">
        <f>"301705"</f>
        <v>301705</v>
      </c>
      <c r="D177" s="1" t="s">
        <v>111</v>
      </c>
      <c r="E177" s="1">
        <v>4</v>
      </c>
      <c r="F177" s="1">
        <v>1767</v>
      </c>
      <c r="G177" s="1">
        <v>1330</v>
      </c>
      <c r="H177" s="1">
        <v>278</v>
      </c>
      <c r="I177" s="1">
        <v>1052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1052</v>
      </c>
      <c r="T177" s="1">
        <v>0</v>
      </c>
      <c r="U177" s="1">
        <v>0</v>
      </c>
      <c r="V177" s="1">
        <v>1052</v>
      </c>
      <c r="W177" s="1">
        <v>39</v>
      </c>
      <c r="X177" s="1">
        <v>6</v>
      </c>
      <c r="Y177" s="1">
        <v>33</v>
      </c>
      <c r="Z177" s="1">
        <v>0</v>
      </c>
      <c r="AA177" s="1">
        <v>1013</v>
      </c>
      <c r="AB177" s="1">
        <v>172</v>
      </c>
      <c r="AC177" s="1">
        <v>273</v>
      </c>
      <c r="AD177" s="1">
        <v>419</v>
      </c>
      <c r="AE177" s="1">
        <v>149</v>
      </c>
      <c r="AF177" s="1">
        <v>1013</v>
      </c>
    </row>
    <row r="178" spans="1:32" s="1" customFormat="1">
      <c r="A178" s="1" t="s">
        <v>135</v>
      </c>
      <c r="B178" s="1" t="s">
        <v>129</v>
      </c>
      <c r="C178" s="1" t="str">
        <f>"301705"</f>
        <v>301705</v>
      </c>
      <c r="D178" s="1" t="s">
        <v>134</v>
      </c>
      <c r="E178" s="1">
        <v>5</v>
      </c>
      <c r="F178" s="1">
        <v>1880</v>
      </c>
      <c r="G178" s="1">
        <v>1410</v>
      </c>
      <c r="H178" s="1">
        <v>374</v>
      </c>
      <c r="I178" s="1">
        <v>1036</v>
      </c>
      <c r="J178" s="1">
        <v>0</v>
      </c>
      <c r="K178" s="1">
        <v>7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1036</v>
      </c>
      <c r="T178" s="1">
        <v>0</v>
      </c>
      <c r="U178" s="1">
        <v>0</v>
      </c>
      <c r="V178" s="1">
        <v>1036</v>
      </c>
      <c r="W178" s="1">
        <v>45</v>
      </c>
      <c r="X178" s="1">
        <v>20</v>
      </c>
      <c r="Y178" s="1">
        <v>25</v>
      </c>
      <c r="Z178" s="1">
        <v>0</v>
      </c>
      <c r="AA178" s="1">
        <v>991</v>
      </c>
      <c r="AB178" s="1">
        <v>126</v>
      </c>
      <c r="AC178" s="1">
        <v>396</v>
      </c>
      <c r="AD178" s="1">
        <v>352</v>
      </c>
      <c r="AE178" s="1">
        <v>117</v>
      </c>
      <c r="AF178" s="1">
        <v>991</v>
      </c>
    </row>
    <row r="179" spans="1:32" s="1" customFormat="1">
      <c r="A179" s="1" t="s">
        <v>133</v>
      </c>
      <c r="B179" s="1" t="s">
        <v>129</v>
      </c>
      <c r="C179" s="1" t="str">
        <f>"301705"</f>
        <v>301705</v>
      </c>
      <c r="D179" s="1" t="s">
        <v>111</v>
      </c>
      <c r="E179" s="1">
        <v>6</v>
      </c>
      <c r="F179" s="1">
        <v>1259</v>
      </c>
      <c r="G179" s="1">
        <v>940</v>
      </c>
      <c r="H179" s="1">
        <v>286</v>
      </c>
      <c r="I179" s="1">
        <v>654</v>
      </c>
      <c r="J179" s="1">
        <v>0</v>
      </c>
      <c r="K179" s="1">
        <v>1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654</v>
      </c>
      <c r="T179" s="1">
        <v>0</v>
      </c>
      <c r="U179" s="1">
        <v>0</v>
      </c>
      <c r="V179" s="1">
        <v>654</v>
      </c>
      <c r="W179" s="1">
        <v>22</v>
      </c>
      <c r="X179" s="1">
        <v>4</v>
      </c>
      <c r="Y179" s="1">
        <v>18</v>
      </c>
      <c r="Z179" s="1">
        <v>0</v>
      </c>
      <c r="AA179" s="1">
        <v>632</v>
      </c>
      <c r="AB179" s="1">
        <v>88</v>
      </c>
      <c r="AC179" s="1">
        <v>182</v>
      </c>
      <c r="AD179" s="1">
        <v>252</v>
      </c>
      <c r="AE179" s="1">
        <v>110</v>
      </c>
      <c r="AF179" s="1">
        <v>632</v>
      </c>
    </row>
    <row r="180" spans="1:32" s="1" customFormat="1">
      <c r="A180" s="1" t="s">
        <v>132</v>
      </c>
      <c r="B180" s="1" t="s">
        <v>129</v>
      </c>
      <c r="C180" s="1" t="str">
        <f>"301705"</f>
        <v>301705</v>
      </c>
      <c r="D180" s="1" t="s">
        <v>131</v>
      </c>
      <c r="E180" s="1">
        <v>7</v>
      </c>
      <c r="F180" s="1">
        <v>551</v>
      </c>
      <c r="G180" s="1">
        <v>420</v>
      </c>
      <c r="H180" s="1">
        <v>165</v>
      </c>
      <c r="I180" s="1">
        <v>255</v>
      </c>
      <c r="J180" s="1">
        <v>0</v>
      </c>
      <c r="K180" s="1">
        <v>1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255</v>
      </c>
      <c r="T180" s="1">
        <v>0</v>
      </c>
      <c r="U180" s="1">
        <v>0</v>
      </c>
      <c r="V180" s="1">
        <v>255</v>
      </c>
      <c r="W180" s="1">
        <v>7</v>
      </c>
      <c r="X180" s="1">
        <v>1</v>
      </c>
      <c r="Y180" s="1">
        <v>6</v>
      </c>
      <c r="Z180" s="1">
        <v>0</v>
      </c>
      <c r="AA180" s="1">
        <v>248</v>
      </c>
      <c r="AB180" s="1">
        <v>29</v>
      </c>
      <c r="AC180" s="1">
        <v>105</v>
      </c>
      <c r="AD180" s="1">
        <v>72</v>
      </c>
      <c r="AE180" s="1">
        <v>42</v>
      </c>
      <c r="AF180" s="1">
        <v>248</v>
      </c>
    </row>
    <row r="181" spans="1:32" s="1" customFormat="1">
      <c r="A181" s="1" t="s">
        <v>130</v>
      </c>
      <c r="B181" s="1" t="s">
        <v>129</v>
      </c>
      <c r="C181" s="1" t="str">
        <f>"301705"</f>
        <v>301705</v>
      </c>
      <c r="D181" s="1" t="s">
        <v>128</v>
      </c>
      <c r="E181" s="1">
        <v>8</v>
      </c>
      <c r="F181" s="1">
        <v>727</v>
      </c>
      <c r="G181" s="1">
        <v>550</v>
      </c>
      <c r="H181" s="1">
        <v>136</v>
      </c>
      <c r="I181" s="1">
        <v>414</v>
      </c>
      <c r="J181" s="1">
        <v>0</v>
      </c>
      <c r="K181" s="1">
        <v>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414</v>
      </c>
      <c r="T181" s="1">
        <v>0</v>
      </c>
      <c r="U181" s="1">
        <v>0</v>
      </c>
      <c r="V181" s="1">
        <v>414</v>
      </c>
      <c r="W181" s="1">
        <v>13</v>
      </c>
      <c r="X181" s="1">
        <v>3</v>
      </c>
      <c r="Y181" s="1">
        <v>10</v>
      </c>
      <c r="Z181" s="1">
        <v>0</v>
      </c>
      <c r="AA181" s="1">
        <v>401</v>
      </c>
      <c r="AB181" s="1">
        <v>49</v>
      </c>
      <c r="AC181" s="1">
        <v>134</v>
      </c>
      <c r="AD181" s="1">
        <v>165</v>
      </c>
      <c r="AE181" s="1">
        <v>53</v>
      </c>
      <c r="AF181" s="1">
        <v>401</v>
      </c>
    </row>
    <row r="182" spans="1:32" s="1" customFormat="1">
      <c r="A182" s="1" t="s">
        <v>127</v>
      </c>
      <c r="B182" s="1" t="s">
        <v>118</v>
      </c>
      <c r="C182" s="1" t="str">
        <f>"301706"</f>
        <v>301706</v>
      </c>
      <c r="D182" s="1" t="s">
        <v>39</v>
      </c>
      <c r="E182" s="1">
        <v>1</v>
      </c>
      <c r="F182" s="1">
        <v>643</v>
      </c>
      <c r="G182" s="1">
        <v>490</v>
      </c>
      <c r="H182" s="1">
        <v>251</v>
      </c>
      <c r="I182" s="1">
        <v>239</v>
      </c>
      <c r="J182" s="1">
        <v>0</v>
      </c>
      <c r="K182" s="1">
        <v>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239</v>
      </c>
      <c r="T182" s="1">
        <v>0</v>
      </c>
      <c r="U182" s="1">
        <v>0</v>
      </c>
      <c r="V182" s="1">
        <v>239</v>
      </c>
      <c r="W182" s="1">
        <v>5</v>
      </c>
      <c r="X182" s="1">
        <v>1</v>
      </c>
      <c r="Y182" s="1">
        <v>4</v>
      </c>
      <c r="Z182" s="1">
        <v>0</v>
      </c>
      <c r="AA182" s="1">
        <v>234</v>
      </c>
      <c r="AB182" s="1">
        <v>49</v>
      </c>
      <c r="AC182" s="1">
        <v>96</v>
      </c>
      <c r="AD182" s="1">
        <v>77</v>
      </c>
      <c r="AE182" s="1">
        <v>12</v>
      </c>
      <c r="AF182" s="1">
        <v>234</v>
      </c>
    </row>
    <row r="183" spans="1:32" s="1" customFormat="1">
      <c r="A183" s="1" t="s">
        <v>126</v>
      </c>
      <c r="B183" s="1" t="s">
        <v>118</v>
      </c>
      <c r="C183" s="1" t="str">
        <f>"301706"</f>
        <v>301706</v>
      </c>
      <c r="D183" s="1" t="s">
        <v>5</v>
      </c>
      <c r="E183" s="1">
        <v>2</v>
      </c>
      <c r="F183" s="1">
        <v>569</v>
      </c>
      <c r="G183" s="1">
        <v>430</v>
      </c>
      <c r="H183" s="1">
        <v>188</v>
      </c>
      <c r="I183" s="1">
        <v>242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242</v>
      </c>
      <c r="T183" s="1">
        <v>0</v>
      </c>
      <c r="U183" s="1">
        <v>0</v>
      </c>
      <c r="V183" s="1">
        <v>242</v>
      </c>
      <c r="W183" s="1">
        <v>9</v>
      </c>
      <c r="X183" s="1">
        <v>0</v>
      </c>
      <c r="Y183" s="1">
        <v>9</v>
      </c>
      <c r="Z183" s="1">
        <v>0</v>
      </c>
      <c r="AA183" s="1">
        <v>233</v>
      </c>
      <c r="AB183" s="1">
        <v>42</v>
      </c>
      <c r="AC183" s="1">
        <v>62</v>
      </c>
      <c r="AD183" s="1">
        <v>108</v>
      </c>
      <c r="AE183" s="1">
        <v>21</v>
      </c>
      <c r="AF183" s="1">
        <v>233</v>
      </c>
    </row>
    <row r="184" spans="1:32" s="1" customFormat="1">
      <c r="A184" s="1" t="s">
        <v>125</v>
      </c>
      <c r="B184" s="1" t="s">
        <v>118</v>
      </c>
      <c r="C184" s="1" t="str">
        <f>"301706"</f>
        <v>301706</v>
      </c>
      <c r="D184" s="1" t="s">
        <v>39</v>
      </c>
      <c r="E184" s="1">
        <v>3</v>
      </c>
      <c r="F184" s="1">
        <v>1575</v>
      </c>
      <c r="G184" s="1">
        <v>1200</v>
      </c>
      <c r="H184" s="1">
        <v>654</v>
      </c>
      <c r="I184" s="1">
        <v>546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545</v>
      </c>
      <c r="T184" s="1">
        <v>0</v>
      </c>
      <c r="U184" s="1">
        <v>0</v>
      </c>
      <c r="V184" s="1">
        <v>545</v>
      </c>
      <c r="W184" s="1">
        <v>26</v>
      </c>
      <c r="X184" s="1">
        <v>0</v>
      </c>
      <c r="Y184" s="1">
        <v>26</v>
      </c>
      <c r="Z184" s="1">
        <v>0</v>
      </c>
      <c r="AA184" s="1">
        <v>519</v>
      </c>
      <c r="AB184" s="1">
        <v>94</v>
      </c>
      <c r="AC184" s="1">
        <v>129</v>
      </c>
      <c r="AD184" s="1">
        <v>251</v>
      </c>
      <c r="AE184" s="1">
        <v>45</v>
      </c>
      <c r="AF184" s="1">
        <v>519</v>
      </c>
    </row>
    <row r="185" spans="1:32" s="1" customFormat="1">
      <c r="A185" s="1" t="s">
        <v>124</v>
      </c>
      <c r="B185" s="1" t="s">
        <v>118</v>
      </c>
      <c r="C185" s="1" t="str">
        <f>"301706"</f>
        <v>301706</v>
      </c>
      <c r="D185" s="1" t="s">
        <v>123</v>
      </c>
      <c r="E185" s="1">
        <v>4</v>
      </c>
      <c r="F185" s="1">
        <v>2078</v>
      </c>
      <c r="G185" s="1">
        <v>1570</v>
      </c>
      <c r="H185" s="1">
        <v>554</v>
      </c>
      <c r="I185" s="1">
        <v>1016</v>
      </c>
      <c r="J185" s="1">
        <v>0</v>
      </c>
      <c r="K185" s="1">
        <v>3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1016</v>
      </c>
      <c r="T185" s="1">
        <v>0</v>
      </c>
      <c r="U185" s="1">
        <v>0</v>
      </c>
      <c r="V185" s="1">
        <v>1016</v>
      </c>
      <c r="W185" s="1">
        <v>21</v>
      </c>
      <c r="X185" s="1">
        <v>10</v>
      </c>
      <c r="Y185" s="1">
        <v>11</v>
      </c>
      <c r="Z185" s="1">
        <v>0</v>
      </c>
      <c r="AA185" s="1">
        <v>995</v>
      </c>
      <c r="AB185" s="1">
        <v>81</v>
      </c>
      <c r="AC185" s="1">
        <v>510</v>
      </c>
      <c r="AD185" s="1">
        <v>310</v>
      </c>
      <c r="AE185" s="1">
        <v>94</v>
      </c>
      <c r="AF185" s="1">
        <v>995</v>
      </c>
    </row>
    <row r="186" spans="1:32" s="1" customFormat="1">
      <c r="A186" s="1" t="s">
        <v>122</v>
      </c>
      <c r="B186" s="1" t="s">
        <v>118</v>
      </c>
      <c r="C186" s="1" t="str">
        <f>"301706"</f>
        <v>301706</v>
      </c>
      <c r="D186" s="1" t="s">
        <v>39</v>
      </c>
      <c r="E186" s="1">
        <v>5</v>
      </c>
      <c r="F186" s="1">
        <v>1267</v>
      </c>
      <c r="G186" s="1">
        <v>960</v>
      </c>
      <c r="H186" s="1">
        <v>366</v>
      </c>
      <c r="I186" s="1">
        <v>594</v>
      </c>
      <c r="J186" s="1">
        <v>1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594</v>
      </c>
      <c r="T186" s="1">
        <v>0</v>
      </c>
      <c r="U186" s="1">
        <v>0</v>
      </c>
      <c r="V186" s="1">
        <v>594</v>
      </c>
      <c r="W186" s="1">
        <v>8</v>
      </c>
      <c r="X186" s="1">
        <v>2</v>
      </c>
      <c r="Y186" s="1">
        <v>3</v>
      </c>
      <c r="Z186" s="1">
        <v>0</v>
      </c>
      <c r="AA186" s="1">
        <v>586</v>
      </c>
      <c r="AB186" s="1">
        <v>75</v>
      </c>
      <c r="AC186" s="1">
        <v>266</v>
      </c>
      <c r="AD186" s="1">
        <v>219</v>
      </c>
      <c r="AE186" s="1">
        <v>26</v>
      </c>
      <c r="AF186" s="1">
        <v>586</v>
      </c>
    </row>
    <row r="187" spans="1:32" s="1" customFormat="1">
      <c r="A187" s="1" t="s">
        <v>121</v>
      </c>
      <c r="B187" s="1" t="s">
        <v>118</v>
      </c>
      <c r="C187" s="1" t="str">
        <f>"301706"</f>
        <v>301706</v>
      </c>
      <c r="D187" s="1" t="s">
        <v>120</v>
      </c>
      <c r="E187" s="1">
        <v>6</v>
      </c>
      <c r="F187" s="1">
        <v>1169</v>
      </c>
      <c r="G187" s="1">
        <v>880</v>
      </c>
      <c r="H187" s="1">
        <v>305</v>
      </c>
      <c r="I187" s="1">
        <v>575</v>
      </c>
      <c r="J187" s="1">
        <v>0</v>
      </c>
      <c r="K187" s="1">
        <v>1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575</v>
      </c>
      <c r="T187" s="1">
        <v>0</v>
      </c>
      <c r="U187" s="1">
        <v>0</v>
      </c>
      <c r="V187" s="1">
        <v>575</v>
      </c>
      <c r="W187" s="1">
        <v>6</v>
      </c>
      <c r="X187" s="1">
        <v>2</v>
      </c>
      <c r="Y187" s="1">
        <v>4</v>
      </c>
      <c r="Z187" s="1">
        <v>0</v>
      </c>
      <c r="AA187" s="1">
        <v>569</v>
      </c>
      <c r="AB187" s="1">
        <v>41</v>
      </c>
      <c r="AC187" s="1">
        <v>314</v>
      </c>
      <c r="AD187" s="1">
        <v>183</v>
      </c>
      <c r="AE187" s="1">
        <v>31</v>
      </c>
      <c r="AF187" s="1">
        <v>569</v>
      </c>
    </row>
    <row r="188" spans="1:32" s="1" customFormat="1">
      <c r="A188" s="1" t="s">
        <v>119</v>
      </c>
      <c r="B188" s="1" t="s">
        <v>118</v>
      </c>
      <c r="C188" s="1" t="str">
        <f>"301706"</f>
        <v>301706</v>
      </c>
      <c r="D188" s="1" t="s">
        <v>5</v>
      </c>
      <c r="E188" s="1">
        <v>7</v>
      </c>
      <c r="F188" s="1">
        <v>1919</v>
      </c>
      <c r="G188" s="1">
        <v>1460</v>
      </c>
      <c r="H188" s="1">
        <v>464</v>
      </c>
      <c r="I188" s="1">
        <v>996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996</v>
      </c>
      <c r="T188" s="1">
        <v>0</v>
      </c>
      <c r="U188" s="1">
        <v>0</v>
      </c>
      <c r="V188" s="1">
        <v>996</v>
      </c>
      <c r="W188" s="1">
        <v>23</v>
      </c>
      <c r="X188" s="1">
        <v>8</v>
      </c>
      <c r="Y188" s="1">
        <v>15</v>
      </c>
      <c r="Z188" s="1">
        <v>0</v>
      </c>
      <c r="AA188" s="1">
        <v>973</v>
      </c>
      <c r="AB188" s="1">
        <v>94</v>
      </c>
      <c r="AC188" s="1">
        <v>371</v>
      </c>
      <c r="AD188" s="1">
        <v>407</v>
      </c>
      <c r="AE188" s="1">
        <v>101</v>
      </c>
      <c r="AF188" s="1">
        <v>973</v>
      </c>
    </row>
    <row r="189" spans="1:32" s="1" customFormat="1">
      <c r="A189" s="1" t="s">
        <v>117</v>
      </c>
      <c r="B189" s="1" t="s">
        <v>108</v>
      </c>
      <c r="C189" s="1" t="str">
        <f>"301707"</f>
        <v>301707</v>
      </c>
      <c r="D189" s="1" t="s">
        <v>5</v>
      </c>
      <c r="E189" s="1">
        <v>1</v>
      </c>
      <c r="F189" s="1">
        <v>492</v>
      </c>
      <c r="G189" s="1">
        <v>380</v>
      </c>
      <c r="H189" s="1">
        <v>178</v>
      </c>
      <c r="I189" s="1">
        <v>202</v>
      </c>
      <c r="J189" s="1">
        <v>0</v>
      </c>
      <c r="K189" s="1">
        <v>1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202</v>
      </c>
      <c r="T189" s="1">
        <v>0</v>
      </c>
      <c r="U189" s="1">
        <v>0</v>
      </c>
      <c r="V189" s="1">
        <v>202</v>
      </c>
      <c r="W189" s="1">
        <v>14</v>
      </c>
      <c r="X189" s="1">
        <v>2</v>
      </c>
      <c r="Y189" s="1">
        <v>8</v>
      </c>
      <c r="Z189" s="1">
        <v>0</v>
      </c>
      <c r="AA189" s="1">
        <v>188</v>
      </c>
      <c r="AB189" s="1">
        <v>49</v>
      </c>
      <c r="AC189" s="1">
        <v>16</v>
      </c>
      <c r="AD189" s="1">
        <v>108</v>
      </c>
      <c r="AE189" s="1">
        <v>15</v>
      </c>
      <c r="AF189" s="1">
        <v>188</v>
      </c>
    </row>
    <row r="190" spans="1:32" s="1" customFormat="1">
      <c r="A190" s="1" t="s">
        <v>116</v>
      </c>
      <c r="B190" s="1" t="s">
        <v>108</v>
      </c>
      <c r="C190" s="1" t="str">
        <f>"301707"</f>
        <v>301707</v>
      </c>
      <c r="D190" s="1" t="s">
        <v>5</v>
      </c>
      <c r="E190" s="1">
        <v>2</v>
      </c>
      <c r="F190" s="1">
        <v>585</v>
      </c>
      <c r="G190" s="1">
        <v>450</v>
      </c>
      <c r="H190" s="1">
        <v>226</v>
      </c>
      <c r="I190" s="1">
        <v>224</v>
      </c>
      <c r="J190" s="1">
        <v>0</v>
      </c>
      <c r="K190" s="1">
        <v>1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224</v>
      </c>
      <c r="T190" s="1">
        <v>0</v>
      </c>
      <c r="U190" s="1">
        <v>0</v>
      </c>
      <c r="V190" s="1">
        <v>224</v>
      </c>
      <c r="W190" s="1">
        <v>9</v>
      </c>
      <c r="X190" s="1">
        <v>1</v>
      </c>
      <c r="Y190" s="1">
        <v>5</v>
      </c>
      <c r="Z190" s="1">
        <v>0</v>
      </c>
      <c r="AA190" s="1">
        <v>215</v>
      </c>
      <c r="AB190" s="1">
        <v>57</v>
      </c>
      <c r="AC190" s="1">
        <v>32</v>
      </c>
      <c r="AD190" s="1">
        <v>103</v>
      </c>
      <c r="AE190" s="1">
        <v>23</v>
      </c>
      <c r="AF190" s="1">
        <v>215</v>
      </c>
    </row>
    <row r="191" spans="1:32" s="1" customFormat="1">
      <c r="A191" s="1" t="s">
        <v>115</v>
      </c>
      <c r="B191" s="1" t="s">
        <v>108</v>
      </c>
      <c r="C191" s="1" t="str">
        <f>"301707"</f>
        <v>301707</v>
      </c>
      <c r="D191" s="1" t="s">
        <v>5</v>
      </c>
      <c r="E191" s="1">
        <v>3</v>
      </c>
      <c r="F191" s="1">
        <v>852</v>
      </c>
      <c r="G191" s="1">
        <v>650</v>
      </c>
      <c r="H191" s="1">
        <v>271</v>
      </c>
      <c r="I191" s="1">
        <v>379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379</v>
      </c>
      <c r="T191" s="1">
        <v>0</v>
      </c>
      <c r="U191" s="1">
        <v>0</v>
      </c>
      <c r="V191" s="1">
        <v>379</v>
      </c>
      <c r="W191" s="1">
        <v>17</v>
      </c>
      <c r="X191" s="1">
        <v>0</v>
      </c>
      <c r="Y191" s="1">
        <v>17</v>
      </c>
      <c r="Z191" s="1">
        <v>0</v>
      </c>
      <c r="AA191" s="1">
        <v>362</v>
      </c>
      <c r="AB191" s="1">
        <v>95</v>
      </c>
      <c r="AC191" s="1">
        <v>103</v>
      </c>
      <c r="AD191" s="1">
        <v>134</v>
      </c>
      <c r="AE191" s="1">
        <v>30</v>
      </c>
      <c r="AF191" s="1">
        <v>362</v>
      </c>
    </row>
    <row r="192" spans="1:32" s="1" customFormat="1">
      <c r="A192" s="1" t="s">
        <v>114</v>
      </c>
      <c r="B192" s="1" t="s">
        <v>108</v>
      </c>
      <c r="C192" s="1" t="str">
        <f>"301707"</f>
        <v>301707</v>
      </c>
      <c r="D192" s="1" t="s">
        <v>111</v>
      </c>
      <c r="E192" s="1">
        <v>4</v>
      </c>
      <c r="F192" s="1">
        <v>1605</v>
      </c>
      <c r="G192" s="1">
        <v>1210</v>
      </c>
      <c r="H192" s="1">
        <v>469</v>
      </c>
      <c r="I192" s="1">
        <v>741</v>
      </c>
      <c r="J192" s="1">
        <v>0</v>
      </c>
      <c r="K192" s="1">
        <v>1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741</v>
      </c>
      <c r="T192" s="1">
        <v>0</v>
      </c>
      <c r="U192" s="1">
        <v>0</v>
      </c>
      <c r="V192" s="1">
        <v>741</v>
      </c>
      <c r="W192" s="1">
        <v>23</v>
      </c>
      <c r="X192" s="1">
        <v>2</v>
      </c>
      <c r="Y192" s="1">
        <v>21</v>
      </c>
      <c r="Z192" s="1">
        <v>0</v>
      </c>
      <c r="AA192" s="1">
        <v>718</v>
      </c>
      <c r="AB192" s="1">
        <v>132</v>
      </c>
      <c r="AC192" s="1">
        <v>218</v>
      </c>
      <c r="AD192" s="1">
        <v>286</v>
      </c>
      <c r="AE192" s="1">
        <v>82</v>
      </c>
      <c r="AF192" s="1">
        <v>718</v>
      </c>
    </row>
    <row r="193" spans="1:32" s="1" customFormat="1">
      <c r="A193" s="1" t="s">
        <v>113</v>
      </c>
      <c r="B193" s="1" t="s">
        <v>108</v>
      </c>
      <c r="C193" s="1" t="str">
        <f>"301707"</f>
        <v>301707</v>
      </c>
      <c r="D193" s="1" t="s">
        <v>5</v>
      </c>
      <c r="E193" s="1">
        <v>5</v>
      </c>
      <c r="F193" s="1">
        <v>835</v>
      </c>
      <c r="G193" s="1">
        <v>631</v>
      </c>
      <c r="H193" s="1">
        <v>366</v>
      </c>
      <c r="I193" s="1">
        <v>265</v>
      </c>
      <c r="J193" s="1">
        <v>0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265</v>
      </c>
      <c r="T193" s="1">
        <v>0</v>
      </c>
      <c r="U193" s="1">
        <v>0</v>
      </c>
      <c r="V193" s="1">
        <v>265</v>
      </c>
      <c r="W193" s="1">
        <v>8</v>
      </c>
      <c r="X193" s="1">
        <v>1</v>
      </c>
      <c r="Y193" s="1">
        <v>7</v>
      </c>
      <c r="Z193" s="1">
        <v>0</v>
      </c>
      <c r="AA193" s="1">
        <v>257</v>
      </c>
      <c r="AB193" s="1">
        <v>74</v>
      </c>
      <c r="AC193" s="1">
        <v>66</v>
      </c>
      <c r="AD193" s="1">
        <v>100</v>
      </c>
      <c r="AE193" s="1">
        <v>17</v>
      </c>
      <c r="AF193" s="1">
        <v>257</v>
      </c>
    </row>
    <row r="194" spans="1:32" s="1" customFormat="1">
      <c r="A194" s="1" t="s">
        <v>112</v>
      </c>
      <c r="B194" s="1" t="s">
        <v>108</v>
      </c>
      <c r="C194" s="1" t="str">
        <f>"301707"</f>
        <v>301707</v>
      </c>
      <c r="D194" s="1" t="s">
        <v>111</v>
      </c>
      <c r="E194" s="1">
        <v>6</v>
      </c>
      <c r="F194" s="1">
        <v>1661</v>
      </c>
      <c r="G194" s="1">
        <v>1250</v>
      </c>
      <c r="H194" s="1">
        <v>581</v>
      </c>
      <c r="I194" s="1">
        <v>669</v>
      </c>
      <c r="J194" s="1">
        <v>0</v>
      </c>
      <c r="K194" s="1">
        <v>1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669</v>
      </c>
      <c r="T194" s="1">
        <v>0</v>
      </c>
      <c r="U194" s="1">
        <v>0</v>
      </c>
      <c r="V194" s="1">
        <v>669</v>
      </c>
      <c r="W194" s="1">
        <v>23</v>
      </c>
      <c r="X194" s="1">
        <v>4</v>
      </c>
      <c r="Y194" s="1">
        <v>19</v>
      </c>
      <c r="Z194" s="1">
        <v>0</v>
      </c>
      <c r="AA194" s="1">
        <v>646</v>
      </c>
      <c r="AB194" s="1">
        <v>179</v>
      </c>
      <c r="AC194" s="1">
        <v>120</v>
      </c>
      <c r="AD194" s="1">
        <v>294</v>
      </c>
      <c r="AE194" s="1">
        <v>53</v>
      </c>
      <c r="AF194" s="1">
        <v>646</v>
      </c>
    </row>
    <row r="195" spans="1:32" s="1" customFormat="1">
      <c r="A195" s="1" t="s">
        <v>110</v>
      </c>
      <c r="B195" s="1" t="s">
        <v>108</v>
      </c>
      <c r="C195" s="1" t="str">
        <f>"301707"</f>
        <v>301707</v>
      </c>
      <c r="D195" s="1" t="s">
        <v>5</v>
      </c>
      <c r="E195" s="1">
        <v>7</v>
      </c>
      <c r="F195" s="1">
        <v>1573</v>
      </c>
      <c r="G195" s="1">
        <v>1190</v>
      </c>
      <c r="H195" s="1">
        <v>607</v>
      </c>
      <c r="I195" s="1">
        <v>583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583</v>
      </c>
      <c r="T195" s="1">
        <v>0</v>
      </c>
      <c r="U195" s="1">
        <v>0</v>
      </c>
      <c r="V195" s="1">
        <v>583</v>
      </c>
      <c r="W195" s="1">
        <v>24</v>
      </c>
      <c r="X195" s="1">
        <v>5</v>
      </c>
      <c r="Y195" s="1">
        <v>19</v>
      </c>
      <c r="Z195" s="1">
        <v>0</v>
      </c>
      <c r="AA195" s="1">
        <v>559</v>
      </c>
      <c r="AB195" s="1">
        <v>115</v>
      </c>
      <c r="AC195" s="1">
        <v>136</v>
      </c>
      <c r="AD195" s="1">
        <v>254</v>
      </c>
      <c r="AE195" s="1">
        <v>54</v>
      </c>
      <c r="AF195" s="1">
        <v>559</v>
      </c>
    </row>
    <row r="196" spans="1:32" s="1" customFormat="1">
      <c r="A196" s="1" t="s">
        <v>109</v>
      </c>
      <c r="B196" s="1" t="s">
        <v>108</v>
      </c>
      <c r="C196" s="1" t="str">
        <f>"301707"</f>
        <v>301707</v>
      </c>
      <c r="D196" s="1" t="s">
        <v>78</v>
      </c>
      <c r="E196" s="1">
        <v>8</v>
      </c>
      <c r="F196" s="1">
        <v>91</v>
      </c>
      <c r="G196" s="1">
        <v>87</v>
      </c>
      <c r="H196" s="1">
        <v>68</v>
      </c>
      <c r="I196" s="1">
        <v>19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19</v>
      </c>
      <c r="T196" s="1">
        <v>0</v>
      </c>
      <c r="U196" s="1">
        <v>0</v>
      </c>
      <c r="V196" s="1">
        <v>19</v>
      </c>
      <c r="W196" s="1">
        <v>2</v>
      </c>
      <c r="X196" s="1">
        <v>0</v>
      </c>
      <c r="Y196" s="1">
        <v>1</v>
      </c>
      <c r="Z196" s="1">
        <v>0</v>
      </c>
      <c r="AA196" s="1">
        <v>17</v>
      </c>
      <c r="AB196" s="1">
        <v>4</v>
      </c>
      <c r="AC196" s="1">
        <v>4</v>
      </c>
      <c r="AD196" s="1">
        <v>7</v>
      </c>
      <c r="AE196" s="1">
        <v>2</v>
      </c>
      <c r="AF196" s="1">
        <v>17</v>
      </c>
    </row>
    <row r="197" spans="1:32" s="1" customFormat="1">
      <c r="A197" s="1" t="s">
        <v>107</v>
      </c>
      <c r="B197" s="1" t="s">
        <v>97</v>
      </c>
      <c r="C197" s="1" t="str">
        <f>"301708"</f>
        <v>301708</v>
      </c>
      <c r="D197" s="1" t="s">
        <v>106</v>
      </c>
      <c r="E197" s="1">
        <v>1</v>
      </c>
      <c r="F197" s="1">
        <v>2028</v>
      </c>
      <c r="G197" s="1">
        <v>1530</v>
      </c>
      <c r="H197" s="1">
        <v>699</v>
      </c>
      <c r="I197" s="1">
        <v>831</v>
      </c>
      <c r="J197" s="1">
        <v>1</v>
      </c>
      <c r="K197" s="1">
        <v>4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831</v>
      </c>
      <c r="T197" s="1">
        <v>0</v>
      </c>
      <c r="U197" s="1">
        <v>0</v>
      </c>
      <c r="V197" s="1">
        <v>831</v>
      </c>
      <c r="W197" s="1">
        <v>48</v>
      </c>
      <c r="X197" s="1">
        <v>1</v>
      </c>
      <c r="Y197" s="1">
        <v>47</v>
      </c>
      <c r="Z197" s="1">
        <v>0</v>
      </c>
      <c r="AA197" s="1">
        <v>783</v>
      </c>
      <c r="AB197" s="1">
        <v>175</v>
      </c>
      <c r="AC197" s="1">
        <v>203</v>
      </c>
      <c r="AD197" s="1">
        <v>313</v>
      </c>
      <c r="AE197" s="1">
        <v>92</v>
      </c>
      <c r="AF197" s="1">
        <v>783</v>
      </c>
    </row>
    <row r="198" spans="1:32" s="1" customFormat="1">
      <c r="A198" s="1" t="s">
        <v>105</v>
      </c>
      <c r="B198" s="1" t="s">
        <v>97</v>
      </c>
      <c r="C198" s="1" t="str">
        <f>"301708"</f>
        <v>301708</v>
      </c>
      <c r="D198" s="1" t="s">
        <v>5</v>
      </c>
      <c r="E198" s="1">
        <v>2</v>
      </c>
      <c r="F198" s="1">
        <v>496</v>
      </c>
      <c r="G198" s="1">
        <v>371</v>
      </c>
      <c r="H198" s="1">
        <v>171</v>
      </c>
      <c r="I198" s="1">
        <v>200</v>
      </c>
      <c r="J198" s="1">
        <v>0</v>
      </c>
      <c r="K198" s="1">
        <v>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200</v>
      </c>
      <c r="T198" s="1">
        <v>0</v>
      </c>
      <c r="U198" s="1">
        <v>0</v>
      </c>
      <c r="V198" s="1">
        <v>200</v>
      </c>
      <c r="W198" s="1">
        <v>9</v>
      </c>
      <c r="X198" s="1">
        <v>0</v>
      </c>
      <c r="Y198" s="1">
        <v>8</v>
      </c>
      <c r="Z198" s="1">
        <v>0</v>
      </c>
      <c r="AA198" s="1">
        <v>191</v>
      </c>
      <c r="AB198" s="1">
        <v>35</v>
      </c>
      <c r="AC198" s="1">
        <v>68</v>
      </c>
      <c r="AD198" s="1">
        <v>80</v>
      </c>
      <c r="AE198" s="1">
        <v>8</v>
      </c>
      <c r="AF198" s="1">
        <v>191</v>
      </c>
    </row>
    <row r="199" spans="1:32" s="1" customFormat="1">
      <c r="A199" s="1" t="s">
        <v>104</v>
      </c>
      <c r="B199" s="1" t="s">
        <v>97</v>
      </c>
      <c r="C199" s="1" t="str">
        <f>"301708"</f>
        <v>301708</v>
      </c>
      <c r="D199" s="1" t="s">
        <v>103</v>
      </c>
      <c r="E199" s="1">
        <v>3</v>
      </c>
      <c r="F199" s="1">
        <v>860</v>
      </c>
      <c r="G199" s="1">
        <v>650</v>
      </c>
      <c r="H199" s="1">
        <v>325</v>
      </c>
      <c r="I199" s="1">
        <v>325</v>
      </c>
      <c r="J199" s="1">
        <v>0</v>
      </c>
      <c r="K199" s="1">
        <v>1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325</v>
      </c>
      <c r="T199" s="1">
        <v>0</v>
      </c>
      <c r="U199" s="1">
        <v>0</v>
      </c>
      <c r="V199" s="1">
        <v>325</v>
      </c>
      <c r="W199" s="1">
        <v>24</v>
      </c>
      <c r="X199" s="1">
        <v>4</v>
      </c>
      <c r="Y199" s="1">
        <v>20</v>
      </c>
      <c r="Z199" s="1">
        <v>0</v>
      </c>
      <c r="AA199" s="1">
        <v>301</v>
      </c>
      <c r="AB199" s="1">
        <v>60</v>
      </c>
      <c r="AC199" s="1">
        <v>104</v>
      </c>
      <c r="AD199" s="1">
        <v>109</v>
      </c>
      <c r="AE199" s="1">
        <v>28</v>
      </c>
      <c r="AF199" s="1">
        <v>301</v>
      </c>
    </row>
    <row r="200" spans="1:32" s="1" customFormat="1">
      <c r="A200" s="1" t="s">
        <v>102</v>
      </c>
      <c r="B200" s="1" t="s">
        <v>97</v>
      </c>
      <c r="C200" s="1" t="str">
        <f>"301708"</f>
        <v>301708</v>
      </c>
      <c r="D200" s="1" t="s">
        <v>101</v>
      </c>
      <c r="E200" s="1">
        <v>4</v>
      </c>
      <c r="F200" s="1">
        <v>410</v>
      </c>
      <c r="G200" s="1">
        <v>320</v>
      </c>
      <c r="H200" s="1">
        <v>192</v>
      </c>
      <c r="I200" s="1">
        <v>128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128</v>
      </c>
      <c r="T200" s="1">
        <v>0</v>
      </c>
      <c r="U200" s="1">
        <v>0</v>
      </c>
      <c r="V200" s="1">
        <v>128</v>
      </c>
      <c r="W200" s="1">
        <v>3</v>
      </c>
      <c r="X200" s="1">
        <v>0</v>
      </c>
      <c r="Y200" s="1">
        <v>3</v>
      </c>
      <c r="Z200" s="1">
        <v>0</v>
      </c>
      <c r="AA200" s="1">
        <v>125</v>
      </c>
      <c r="AB200" s="1">
        <v>27</v>
      </c>
      <c r="AC200" s="1">
        <v>28</v>
      </c>
      <c r="AD200" s="1">
        <v>66</v>
      </c>
      <c r="AE200" s="1">
        <v>4</v>
      </c>
      <c r="AF200" s="1">
        <v>125</v>
      </c>
    </row>
    <row r="201" spans="1:32" s="1" customFormat="1">
      <c r="A201" s="1" t="s">
        <v>100</v>
      </c>
      <c r="B201" s="1" t="s">
        <v>97</v>
      </c>
      <c r="C201" s="1" t="str">
        <f>"301708"</f>
        <v>301708</v>
      </c>
      <c r="D201" s="1" t="s">
        <v>99</v>
      </c>
      <c r="E201" s="1">
        <v>5</v>
      </c>
      <c r="F201" s="1">
        <v>1034</v>
      </c>
      <c r="G201" s="1">
        <v>790</v>
      </c>
      <c r="H201" s="1">
        <v>290</v>
      </c>
      <c r="I201" s="1">
        <v>500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500</v>
      </c>
      <c r="T201" s="1">
        <v>0</v>
      </c>
      <c r="U201" s="1">
        <v>0</v>
      </c>
      <c r="V201" s="1">
        <v>500</v>
      </c>
      <c r="W201" s="1">
        <v>26</v>
      </c>
      <c r="X201" s="1">
        <v>0</v>
      </c>
      <c r="Y201" s="1">
        <v>26</v>
      </c>
      <c r="Z201" s="1">
        <v>0</v>
      </c>
      <c r="AA201" s="1">
        <v>474</v>
      </c>
      <c r="AB201" s="1">
        <v>61</v>
      </c>
      <c r="AC201" s="1">
        <v>131</v>
      </c>
      <c r="AD201" s="1">
        <v>249</v>
      </c>
      <c r="AE201" s="1">
        <v>33</v>
      </c>
      <c r="AF201" s="1">
        <v>474</v>
      </c>
    </row>
    <row r="202" spans="1:32" s="1" customFormat="1">
      <c r="A202" s="1" t="s">
        <v>98</v>
      </c>
      <c r="B202" s="1" t="s">
        <v>97</v>
      </c>
      <c r="C202" s="1" t="str">
        <f>"301708"</f>
        <v>301708</v>
      </c>
      <c r="D202" s="1" t="s">
        <v>96</v>
      </c>
      <c r="E202" s="1">
        <v>6</v>
      </c>
      <c r="F202" s="1">
        <v>406</v>
      </c>
      <c r="G202" s="1">
        <v>310</v>
      </c>
      <c r="H202" s="1">
        <v>170</v>
      </c>
      <c r="I202" s="1">
        <v>140</v>
      </c>
      <c r="J202" s="1">
        <v>0</v>
      </c>
      <c r="K202" s="1">
        <v>2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140</v>
      </c>
      <c r="T202" s="1">
        <v>0</v>
      </c>
      <c r="U202" s="1">
        <v>0</v>
      </c>
      <c r="V202" s="1">
        <v>140</v>
      </c>
      <c r="W202" s="1">
        <v>6</v>
      </c>
      <c r="X202" s="1">
        <v>0</v>
      </c>
      <c r="Y202" s="1">
        <v>6</v>
      </c>
      <c r="Z202" s="1">
        <v>0</v>
      </c>
      <c r="AA202" s="1">
        <v>134</v>
      </c>
      <c r="AB202" s="1">
        <v>34</v>
      </c>
      <c r="AC202" s="1">
        <v>41</v>
      </c>
      <c r="AD202" s="1">
        <v>36</v>
      </c>
      <c r="AE202" s="1">
        <v>23</v>
      </c>
      <c r="AF202" s="1">
        <v>134</v>
      </c>
    </row>
    <row r="203" spans="1:32" s="1" customFormat="1">
      <c r="A203" s="1" t="s">
        <v>95</v>
      </c>
      <c r="B203" s="1" t="s">
        <v>92</v>
      </c>
      <c r="C203" s="1" t="str">
        <f>"301801"</f>
        <v>301801</v>
      </c>
      <c r="D203" s="1" t="s">
        <v>94</v>
      </c>
      <c r="E203" s="1">
        <v>1</v>
      </c>
      <c r="F203" s="1">
        <v>1305</v>
      </c>
      <c r="G203" s="1">
        <v>990</v>
      </c>
      <c r="H203" s="1">
        <v>462</v>
      </c>
      <c r="I203" s="1">
        <v>528</v>
      </c>
      <c r="J203" s="1">
        <v>1</v>
      </c>
      <c r="K203" s="1">
        <v>1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528</v>
      </c>
      <c r="T203" s="1">
        <v>0</v>
      </c>
      <c r="U203" s="1">
        <v>0</v>
      </c>
      <c r="V203" s="1">
        <v>528</v>
      </c>
      <c r="W203" s="1">
        <v>27</v>
      </c>
      <c r="X203" s="1">
        <v>4</v>
      </c>
      <c r="Y203" s="1">
        <v>23</v>
      </c>
      <c r="Z203" s="1">
        <v>0</v>
      </c>
      <c r="AA203" s="1">
        <v>501</v>
      </c>
      <c r="AB203" s="1">
        <v>129</v>
      </c>
      <c r="AC203" s="1">
        <v>107</v>
      </c>
      <c r="AD203" s="1">
        <v>221</v>
      </c>
      <c r="AE203" s="1">
        <v>44</v>
      </c>
      <c r="AF203" s="1">
        <v>501</v>
      </c>
    </row>
    <row r="204" spans="1:32" s="1" customFormat="1">
      <c r="A204" s="1" t="s">
        <v>93</v>
      </c>
      <c r="B204" s="1" t="s">
        <v>92</v>
      </c>
      <c r="C204" s="1" t="str">
        <f>"301801"</f>
        <v>301801</v>
      </c>
      <c r="D204" s="1" t="s">
        <v>91</v>
      </c>
      <c r="E204" s="1">
        <v>2</v>
      </c>
      <c r="F204" s="1">
        <v>765</v>
      </c>
      <c r="G204" s="1">
        <v>581</v>
      </c>
      <c r="H204" s="1">
        <v>271</v>
      </c>
      <c r="I204" s="1">
        <v>310</v>
      </c>
      <c r="J204" s="1">
        <v>0</v>
      </c>
      <c r="K204" s="1">
        <v>1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310</v>
      </c>
      <c r="T204" s="1">
        <v>0</v>
      </c>
      <c r="U204" s="1">
        <v>0</v>
      </c>
      <c r="V204" s="1">
        <v>310</v>
      </c>
      <c r="W204" s="1">
        <v>22</v>
      </c>
      <c r="X204" s="1">
        <v>2</v>
      </c>
      <c r="Y204" s="1">
        <v>20</v>
      </c>
      <c r="Z204" s="1">
        <v>0</v>
      </c>
      <c r="AA204" s="1">
        <v>288</v>
      </c>
      <c r="AB204" s="1">
        <v>88</v>
      </c>
      <c r="AC204" s="1">
        <v>50</v>
      </c>
      <c r="AD204" s="1">
        <v>132</v>
      </c>
      <c r="AE204" s="1">
        <v>18</v>
      </c>
      <c r="AF204" s="1">
        <v>288</v>
      </c>
    </row>
    <row r="205" spans="1:32" s="1" customFormat="1">
      <c r="A205" s="1" t="s">
        <v>90</v>
      </c>
      <c r="B205" s="1" t="s">
        <v>83</v>
      </c>
      <c r="C205" s="1" t="str">
        <f>"301802"</f>
        <v>301802</v>
      </c>
      <c r="D205" s="1" t="s">
        <v>89</v>
      </c>
      <c r="E205" s="1">
        <v>1</v>
      </c>
      <c r="F205" s="1">
        <v>1549</v>
      </c>
      <c r="G205" s="1">
        <v>1180</v>
      </c>
      <c r="H205" s="1">
        <v>388</v>
      </c>
      <c r="I205" s="1">
        <v>792</v>
      </c>
      <c r="J205" s="1">
        <v>1</v>
      </c>
      <c r="K205" s="1">
        <v>3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792</v>
      </c>
      <c r="T205" s="1">
        <v>0</v>
      </c>
      <c r="U205" s="1">
        <v>0</v>
      </c>
      <c r="V205" s="1">
        <v>792</v>
      </c>
      <c r="W205" s="1">
        <v>21</v>
      </c>
      <c r="X205" s="1">
        <v>4</v>
      </c>
      <c r="Y205" s="1">
        <v>17</v>
      </c>
      <c r="Z205" s="1">
        <v>0</v>
      </c>
      <c r="AA205" s="1">
        <v>771</v>
      </c>
      <c r="AB205" s="1">
        <v>221</v>
      </c>
      <c r="AC205" s="1">
        <v>255</v>
      </c>
      <c r="AD205" s="1">
        <v>241</v>
      </c>
      <c r="AE205" s="1">
        <v>54</v>
      </c>
      <c r="AF205" s="1">
        <v>771</v>
      </c>
    </row>
    <row r="206" spans="1:32" s="1" customFormat="1">
      <c r="A206" s="2" t="s">
        <v>88</v>
      </c>
      <c r="B206" s="1" t="s">
        <v>83</v>
      </c>
      <c r="C206" s="1" t="str">
        <f>"301802"</f>
        <v>301802</v>
      </c>
      <c r="D206" s="1" t="s">
        <v>87</v>
      </c>
      <c r="E206" s="1">
        <v>2</v>
      </c>
      <c r="F206" s="1">
        <v>730</v>
      </c>
      <c r="G206" s="1">
        <v>550</v>
      </c>
      <c r="H206" s="1">
        <v>264</v>
      </c>
      <c r="I206" s="1">
        <v>286</v>
      </c>
      <c r="J206" s="1">
        <v>0</v>
      </c>
      <c r="K206" s="1">
        <v>2</v>
      </c>
      <c r="L206" s="1">
        <v>1</v>
      </c>
      <c r="M206" s="1">
        <v>1</v>
      </c>
      <c r="N206" s="1">
        <v>0</v>
      </c>
      <c r="O206" s="1">
        <v>0</v>
      </c>
      <c r="P206" s="1">
        <v>0</v>
      </c>
      <c r="Q206" s="1">
        <v>0</v>
      </c>
      <c r="R206" s="1">
        <v>1</v>
      </c>
      <c r="S206" s="1">
        <v>287</v>
      </c>
      <c r="T206" s="1">
        <v>1</v>
      </c>
      <c r="U206" s="1">
        <v>0</v>
      </c>
      <c r="V206" s="1">
        <v>287</v>
      </c>
      <c r="W206" s="1">
        <v>29</v>
      </c>
      <c r="X206" s="1">
        <v>7</v>
      </c>
      <c r="Y206" s="1">
        <v>22</v>
      </c>
      <c r="Z206" s="1">
        <v>0</v>
      </c>
      <c r="AA206" s="1">
        <v>258</v>
      </c>
      <c r="AB206" s="1">
        <v>100</v>
      </c>
      <c r="AC206" s="1">
        <v>43</v>
      </c>
      <c r="AD206" s="1">
        <v>100</v>
      </c>
      <c r="AE206" s="1">
        <v>15</v>
      </c>
      <c r="AF206" s="1">
        <v>258</v>
      </c>
    </row>
    <row r="207" spans="1:32" s="1" customFormat="1">
      <c r="A207" s="1" t="s">
        <v>86</v>
      </c>
      <c r="B207" s="1" t="s">
        <v>83</v>
      </c>
      <c r="C207" s="1" t="str">
        <f>"301802"</f>
        <v>301802</v>
      </c>
      <c r="D207" s="1" t="s">
        <v>82</v>
      </c>
      <c r="E207" s="1">
        <v>3</v>
      </c>
      <c r="F207" s="1">
        <v>511</v>
      </c>
      <c r="G207" s="1">
        <v>390</v>
      </c>
      <c r="H207" s="1">
        <v>170</v>
      </c>
      <c r="I207" s="1">
        <v>220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220</v>
      </c>
      <c r="T207" s="1">
        <v>0</v>
      </c>
      <c r="U207" s="1">
        <v>0</v>
      </c>
      <c r="V207" s="1">
        <v>220</v>
      </c>
      <c r="W207" s="1">
        <v>11</v>
      </c>
      <c r="X207" s="1">
        <v>1</v>
      </c>
      <c r="Y207" s="1">
        <v>3</v>
      </c>
      <c r="Z207" s="1">
        <v>0</v>
      </c>
      <c r="AA207" s="1">
        <v>209</v>
      </c>
      <c r="AB207" s="1">
        <v>69</v>
      </c>
      <c r="AC207" s="1">
        <v>25</v>
      </c>
      <c r="AD207" s="1">
        <v>108</v>
      </c>
      <c r="AE207" s="1">
        <v>7</v>
      </c>
      <c r="AF207" s="1">
        <v>209</v>
      </c>
    </row>
    <row r="208" spans="1:32" s="1" customFormat="1">
      <c r="A208" s="1" t="s">
        <v>85</v>
      </c>
      <c r="B208" s="1" t="s">
        <v>83</v>
      </c>
      <c r="C208" s="1" t="str">
        <f>"301802"</f>
        <v>301802</v>
      </c>
      <c r="D208" s="1" t="s">
        <v>82</v>
      </c>
      <c r="E208" s="1">
        <v>4</v>
      </c>
      <c r="F208" s="1">
        <v>829</v>
      </c>
      <c r="G208" s="1">
        <v>630</v>
      </c>
      <c r="H208" s="1">
        <v>317</v>
      </c>
      <c r="I208" s="1">
        <v>313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313</v>
      </c>
      <c r="T208" s="1">
        <v>0</v>
      </c>
      <c r="U208" s="1">
        <v>0</v>
      </c>
      <c r="V208" s="1">
        <v>313</v>
      </c>
      <c r="W208" s="1">
        <v>12</v>
      </c>
      <c r="X208" s="1">
        <v>3</v>
      </c>
      <c r="Y208" s="1">
        <v>9</v>
      </c>
      <c r="Z208" s="1">
        <v>0</v>
      </c>
      <c r="AA208" s="1">
        <v>301</v>
      </c>
      <c r="AB208" s="1">
        <v>92</v>
      </c>
      <c r="AC208" s="1">
        <v>59</v>
      </c>
      <c r="AD208" s="1">
        <v>130</v>
      </c>
      <c r="AE208" s="1">
        <v>20</v>
      </c>
      <c r="AF208" s="1">
        <v>301</v>
      </c>
    </row>
    <row r="209" spans="1:32" s="1" customFormat="1">
      <c r="A209" s="1" t="s">
        <v>84</v>
      </c>
      <c r="B209" s="1" t="s">
        <v>83</v>
      </c>
      <c r="C209" s="1" t="str">
        <f>"301802"</f>
        <v>301802</v>
      </c>
      <c r="D209" s="1" t="s">
        <v>82</v>
      </c>
      <c r="E209" s="1">
        <v>5</v>
      </c>
      <c r="F209" s="1">
        <v>516</v>
      </c>
      <c r="G209" s="1">
        <v>390</v>
      </c>
      <c r="H209" s="1">
        <v>192</v>
      </c>
      <c r="I209" s="1">
        <v>198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198</v>
      </c>
      <c r="T209" s="1">
        <v>0</v>
      </c>
      <c r="U209" s="1">
        <v>0</v>
      </c>
      <c r="V209" s="1">
        <v>198</v>
      </c>
      <c r="W209" s="1">
        <v>19</v>
      </c>
      <c r="X209" s="1">
        <v>0</v>
      </c>
      <c r="Y209" s="1">
        <v>6</v>
      </c>
      <c r="Z209" s="1">
        <v>0</v>
      </c>
      <c r="AA209" s="1">
        <v>179</v>
      </c>
      <c r="AB209" s="1">
        <v>51</v>
      </c>
      <c r="AC209" s="1">
        <v>18</v>
      </c>
      <c r="AD209" s="1">
        <v>97</v>
      </c>
      <c r="AE209" s="1">
        <v>13</v>
      </c>
      <c r="AF209" s="1">
        <v>179</v>
      </c>
    </row>
    <row r="210" spans="1:32" s="1" customFormat="1">
      <c r="A210" s="1" t="s">
        <v>81</v>
      </c>
      <c r="B210" s="1" t="s">
        <v>67</v>
      </c>
      <c r="C210" s="1" t="str">
        <f>"301803"</f>
        <v>301803</v>
      </c>
      <c r="D210" s="1" t="s">
        <v>80</v>
      </c>
      <c r="E210" s="1">
        <v>1</v>
      </c>
      <c r="F210" s="1">
        <v>1579</v>
      </c>
      <c r="G210" s="1">
        <v>1201</v>
      </c>
      <c r="H210" s="1">
        <v>326</v>
      </c>
      <c r="I210" s="1">
        <v>875</v>
      </c>
      <c r="J210" s="1">
        <v>0</v>
      </c>
      <c r="K210" s="1">
        <v>11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875</v>
      </c>
      <c r="T210" s="1">
        <v>0</v>
      </c>
      <c r="U210" s="1">
        <v>0</v>
      </c>
      <c r="V210" s="1">
        <v>875</v>
      </c>
      <c r="W210" s="1">
        <v>46</v>
      </c>
      <c r="X210" s="1">
        <v>3</v>
      </c>
      <c r="Y210" s="1">
        <v>43</v>
      </c>
      <c r="Z210" s="1">
        <v>0</v>
      </c>
      <c r="AA210" s="1">
        <v>829</v>
      </c>
      <c r="AB210" s="1">
        <v>160</v>
      </c>
      <c r="AC210" s="1">
        <v>310</v>
      </c>
      <c r="AD210" s="1">
        <v>270</v>
      </c>
      <c r="AE210" s="1">
        <v>89</v>
      </c>
      <c r="AF210" s="1">
        <v>829</v>
      </c>
    </row>
    <row r="211" spans="1:32" s="1" customFormat="1">
      <c r="A211" s="1" t="s">
        <v>79</v>
      </c>
      <c r="B211" s="1" t="s">
        <v>67</v>
      </c>
      <c r="C211" s="1" t="str">
        <f>"301803"</f>
        <v>301803</v>
      </c>
      <c r="D211" s="1" t="s">
        <v>78</v>
      </c>
      <c r="E211" s="1">
        <v>2</v>
      </c>
      <c r="F211" s="1">
        <v>613</v>
      </c>
      <c r="G211" s="1">
        <v>460</v>
      </c>
      <c r="H211" s="1">
        <v>206</v>
      </c>
      <c r="I211" s="1">
        <v>254</v>
      </c>
      <c r="J211" s="1">
        <v>0</v>
      </c>
      <c r="K211" s="1">
        <v>3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256</v>
      </c>
      <c r="T211" s="1">
        <v>0</v>
      </c>
      <c r="U211" s="1">
        <v>2</v>
      </c>
      <c r="V211" s="1">
        <v>254</v>
      </c>
      <c r="W211" s="1">
        <v>40</v>
      </c>
      <c r="X211" s="1">
        <v>1</v>
      </c>
      <c r="Y211" s="1">
        <v>15</v>
      </c>
      <c r="Z211" s="1">
        <v>0</v>
      </c>
      <c r="AA211" s="1">
        <v>214</v>
      </c>
      <c r="AB211" s="1">
        <v>48</v>
      </c>
      <c r="AC211" s="1">
        <v>47</v>
      </c>
      <c r="AD211" s="1">
        <v>93</v>
      </c>
      <c r="AE211" s="1">
        <v>26</v>
      </c>
      <c r="AF211" s="1">
        <v>214</v>
      </c>
    </row>
    <row r="212" spans="1:32" s="1" customFormat="1">
      <c r="A212" s="1" t="s">
        <v>77</v>
      </c>
      <c r="B212" s="1" t="s">
        <v>67</v>
      </c>
      <c r="C212" s="1" t="str">
        <f>"301803"</f>
        <v>301803</v>
      </c>
      <c r="D212" s="1" t="s">
        <v>5</v>
      </c>
      <c r="E212" s="1">
        <v>3</v>
      </c>
      <c r="F212" s="1">
        <v>507</v>
      </c>
      <c r="G212" s="1">
        <v>390</v>
      </c>
      <c r="H212" s="1">
        <v>172</v>
      </c>
      <c r="I212" s="1">
        <v>218</v>
      </c>
      <c r="J212" s="1">
        <v>0</v>
      </c>
      <c r="K212" s="1">
        <v>1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218</v>
      </c>
      <c r="T212" s="1">
        <v>0</v>
      </c>
      <c r="U212" s="1">
        <v>0</v>
      </c>
      <c r="V212" s="1">
        <v>218</v>
      </c>
      <c r="W212" s="1">
        <v>8</v>
      </c>
      <c r="X212" s="1">
        <v>0</v>
      </c>
      <c r="Y212" s="1">
        <v>7</v>
      </c>
      <c r="Z212" s="1">
        <v>0</v>
      </c>
      <c r="AA212" s="1">
        <v>210</v>
      </c>
      <c r="AB212" s="1">
        <v>79</v>
      </c>
      <c r="AC212" s="1">
        <v>38</v>
      </c>
      <c r="AD212" s="1">
        <v>83</v>
      </c>
      <c r="AE212" s="1">
        <v>10</v>
      </c>
      <c r="AF212" s="1">
        <v>210</v>
      </c>
    </row>
    <row r="213" spans="1:32" s="1" customFormat="1">
      <c r="A213" s="1" t="s">
        <v>76</v>
      </c>
      <c r="B213" s="1" t="s">
        <v>67</v>
      </c>
      <c r="C213" s="1" t="str">
        <f>"301803"</f>
        <v>301803</v>
      </c>
      <c r="D213" s="1" t="s">
        <v>5</v>
      </c>
      <c r="E213" s="1">
        <v>4</v>
      </c>
      <c r="F213" s="1">
        <v>671</v>
      </c>
      <c r="G213" s="1">
        <v>511</v>
      </c>
      <c r="H213" s="1">
        <v>188</v>
      </c>
      <c r="I213" s="1">
        <v>323</v>
      </c>
      <c r="J213" s="1">
        <v>0</v>
      </c>
      <c r="K213" s="1">
        <v>2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323</v>
      </c>
      <c r="T213" s="1">
        <v>0</v>
      </c>
      <c r="U213" s="1">
        <v>0</v>
      </c>
      <c r="V213" s="1">
        <v>323</v>
      </c>
      <c r="W213" s="1">
        <v>26</v>
      </c>
      <c r="X213" s="1">
        <v>3</v>
      </c>
      <c r="Y213" s="1">
        <v>23</v>
      </c>
      <c r="Z213" s="1">
        <v>0</v>
      </c>
      <c r="AA213" s="1">
        <v>297</v>
      </c>
      <c r="AB213" s="1">
        <v>65</v>
      </c>
      <c r="AC213" s="1">
        <v>51</v>
      </c>
      <c r="AD213" s="1">
        <v>158</v>
      </c>
      <c r="AE213" s="1">
        <v>23</v>
      </c>
      <c r="AF213" s="1">
        <v>297</v>
      </c>
    </row>
    <row r="214" spans="1:32" s="1" customFormat="1">
      <c r="A214" s="1" t="s">
        <v>75</v>
      </c>
      <c r="B214" s="1" t="s">
        <v>67</v>
      </c>
      <c r="C214" s="1" t="str">
        <f>"301803"</f>
        <v>301803</v>
      </c>
      <c r="D214" s="1" t="s">
        <v>74</v>
      </c>
      <c r="E214" s="1">
        <v>5</v>
      </c>
      <c r="F214" s="1">
        <v>303</v>
      </c>
      <c r="G214" s="1">
        <v>230</v>
      </c>
      <c r="H214" s="1">
        <v>119</v>
      </c>
      <c r="I214" s="1">
        <v>111</v>
      </c>
      <c r="J214" s="1">
        <v>0</v>
      </c>
      <c r="K214" s="1">
        <v>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111</v>
      </c>
      <c r="T214" s="1">
        <v>0</v>
      </c>
      <c r="U214" s="1">
        <v>0</v>
      </c>
      <c r="V214" s="1">
        <v>111</v>
      </c>
      <c r="W214" s="1">
        <v>3</v>
      </c>
      <c r="X214" s="1">
        <v>0</v>
      </c>
      <c r="Y214" s="1">
        <v>3</v>
      </c>
      <c r="Z214" s="1">
        <v>0</v>
      </c>
      <c r="AA214" s="1">
        <v>108</v>
      </c>
      <c r="AB214" s="1">
        <v>37</v>
      </c>
      <c r="AC214" s="1">
        <v>14</v>
      </c>
      <c r="AD214" s="1">
        <v>46</v>
      </c>
      <c r="AE214" s="1">
        <v>11</v>
      </c>
      <c r="AF214" s="1">
        <v>108</v>
      </c>
    </row>
    <row r="215" spans="1:32" s="1" customFormat="1">
      <c r="A215" s="1" t="s">
        <v>73</v>
      </c>
      <c r="B215" s="1" t="s">
        <v>67</v>
      </c>
      <c r="C215" s="1" t="str">
        <f>"301803"</f>
        <v>301803</v>
      </c>
      <c r="D215" s="1" t="s">
        <v>69</v>
      </c>
      <c r="E215" s="1">
        <v>6</v>
      </c>
      <c r="F215" s="1">
        <v>315</v>
      </c>
      <c r="G215" s="1">
        <v>240</v>
      </c>
      <c r="H215" s="1">
        <v>117</v>
      </c>
      <c r="I215" s="1">
        <v>123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123</v>
      </c>
      <c r="T215" s="1">
        <v>0</v>
      </c>
      <c r="U215" s="1">
        <v>0</v>
      </c>
      <c r="V215" s="1">
        <v>123</v>
      </c>
      <c r="W215" s="1">
        <v>4</v>
      </c>
      <c r="X215" s="1">
        <v>0</v>
      </c>
      <c r="Y215" s="1">
        <v>4</v>
      </c>
      <c r="Z215" s="1">
        <v>0</v>
      </c>
      <c r="AA215" s="1">
        <v>119</v>
      </c>
      <c r="AB215" s="1">
        <v>31</v>
      </c>
      <c r="AC215" s="1">
        <v>42</v>
      </c>
      <c r="AD215" s="1">
        <v>30</v>
      </c>
      <c r="AE215" s="1">
        <v>16</v>
      </c>
      <c r="AF215" s="1">
        <v>119</v>
      </c>
    </row>
    <row r="216" spans="1:32" s="1" customFormat="1">
      <c r="A216" s="1" t="s">
        <v>72</v>
      </c>
      <c r="B216" s="1" t="s">
        <v>67</v>
      </c>
      <c r="C216" s="1" t="str">
        <f>"301803"</f>
        <v>301803</v>
      </c>
      <c r="D216" s="1" t="s">
        <v>71</v>
      </c>
      <c r="E216" s="1">
        <v>7</v>
      </c>
      <c r="F216" s="1">
        <v>296</v>
      </c>
      <c r="G216" s="1">
        <v>230</v>
      </c>
      <c r="H216" s="1">
        <v>96</v>
      </c>
      <c r="I216" s="1">
        <v>134</v>
      </c>
      <c r="J216" s="1">
        <v>0</v>
      </c>
      <c r="K216" s="1">
        <v>2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134</v>
      </c>
      <c r="T216" s="1">
        <v>0</v>
      </c>
      <c r="U216" s="1">
        <v>0</v>
      </c>
      <c r="V216" s="1">
        <v>134</v>
      </c>
      <c r="W216" s="1">
        <v>5</v>
      </c>
      <c r="X216" s="1">
        <v>0</v>
      </c>
      <c r="Y216" s="1">
        <v>5</v>
      </c>
      <c r="Z216" s="1">
        <v>0</v>
      </c>
      <c r="AA216" s="1">
        <v>129</v>
      </c>
      <c r="AB216" s="1">
        <v>40</v>
      </c>
      <c r="AC216" s="1">
        <v>18</v>
      </c>
      <c r="AD216" s="1">
        <v>62</v>
      </c>
      <c r="AE216" s="1">
        <v>9</v>
      </c>
      <c r="AF216" s="1">
        <v>129</v>
      </c>
    </row>
    <row r="217" spans="1:32" s="1" customFormat="1">
      <c r="A217" s="1" t="s">
        <v>70</v>
      </c>
      <c r="B217" s="1" t="s">
        <v>67</v>
      </c>
      <c r="C217" s="1" t="str">
        <f>"301803"</f>
        <v>301803</v>
      </c>
      <c r="D217" s="1" t="s">
        <v>69</v>
      </c>
      <c r="E217" s="1">
        <v>8</v>
      </c>
      <c r="F217" s="1">
        <v>390</v>
      </c>
      <c r="G217" s="1">
        <v>300</v>
      </c>
      <c r="H217" s="1">
        <v>139</v>
      </c>
      <c r="I217" s="1">
        <v>161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161</v>
      </c>
      <c r="T217" s="1">
        <v>0</v>
      </c>
      <c r="U217" s="1">
        <v>0</v>
      </c>
      <c r="V217" s="1">
        <v>161</v>
      </c>
      <c r="W217" s="1">
        <v>6</v>
      </c>
      <c r="X217" s="1">
        <v>0</v>
      </c>
      <c r="Y217" s="1">
        <v>6</v>
      </c>
      <c r="Z217" s="1">
        <v>0</v>
      </c>
      <c r="AA217" s="1">
        <v>155</v>
      </c>
      <c r="AB217" s="1">
        <v>51</v>
      </c>
      <c r="AC217" s="1">
        <v>30</v>
      </c>
      <c r="AD217" s="1">
        <v>60</v>
      </c>
      <c r="AE217" s="1">
        <v>14</v>
      </c>
      <c r="AF217" s="1">
        <v>155</v>
      </c>
    </row>
    <row r="218" spans="1:32" s="1" customFormat="1">
      <c r="A218" s="1" t="s">
        <v>68</v>
      </c>
      <c r="B218" s="1" t="s">
        <v>67</v>
      </c>
      <c r="C218" s="1" t="str">
        <f>"301803"</f>
        <v>301803</v>
      </c>
      <c r="D218" s="1" t="s">
        <v>5</v>
      </c>
      <c r="E218" s="1">
        <v>9</v>
      </c>
      <c r="F218" s="1">
        <v>1572</v>
      </c>
      <c r="G218" s="1">
        <v>1200</v>
      </c>
      <c r="H218" s="1">
        <v>569</v>
      </c>
      <c r="I218" s="1">
        <v>631</v>
      </c>
      <c r="J218" s="1">
        <v>0</v>
      </c>
      <c r="K218" s="1">
        <v>2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630</v>
      </c>
      <c r="T218" s="1">
        <v>0</v>
      </c>
      <c r="U218" s="1">
        <v>0</v>
      </c>
      <c r="V218" s="1">
        <v>630</v>
      </c>
      <c r="W218" s="1">
        <v>27</v>
      </c>
      <c r="X218" s="1">
        <v>6</v>
      </c>
      <c r="Y218" s="1">
        <v>21</v>
      </c>
      <c r="Z218" s="1">
        <v>0</v>
      </c>
      <c r="AA218" s="1">
        <v>603</v>
      </c>
      <c r="AB218" s="1">
        <v>177</v>
      </c>
      <c r="AC218" s="1">
        <v>125</v>
      </c>
      <c r="AD218" s="1">
        <v>230</v>
      </c>
      <c r="AE218" s="1">
        <v>71</v>
      </c>
      <c r="AF218" s="1">
        <v>603</v>
      </c>
    </row>
    <row r="219" spans="1:32" s="1" customFormat="1">
      <c r="A219" s="1" t="s">
        <v>66</v>
      </c>
      <c r="B219" s="1" t="s">
        <v>51</v>
      </c>
      <c r="C219" s="1" t="str">
        <f>"301804"</f>
        <v>301804</v>
      </c>
      <c r="D219" s="1" t="s">
        <v>56</v>
      </c>
      <c r="E219" s="1">
        <v>1</v>
      </c>
      <c r="F219" s="1">
        <v>1462</v>
      </c>
      <c r="G219" s="1">
        <v>1100</v>
      </c>
      <c r="H219" s="1">
        <v>304</v>
      </c>
      <c r="I219" s="1">
        <v>796</v>
      </c>
      <c r="J219" s="1">
        <v>0</v>
      </c>
      <c r="K219" s="1">
        <v>7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795</v>
      </c>
      <c r="T219" s="1">
        <v>0</v>
      </c>
      <c r="U219" s="1">
        <v>0</v>
      </c>
      <c r="V219" s="1">
        <v>795</v>
      </c>
      <c r="W219" s="1">
        <v>59</v>
      </c>
      <c r="X219" s="1">
        <v>10</v>
      </c>
      <c r="Y219" s="1">
        <v>49</v>
      </c>
      <c r="Z219" s="1">
        <v>0</v>
      </c>
      <c r="AA219" s="1">
        <v>736</v>
      </c>
      <c r="AB219" s="1">
        <v>179</v>
      </c>
      <c r="AC219" s="1">
        <v>266</v>
      </c>
      <c r="AD219" s="1">
        <v>235</v>
      </c>
      <c r="AE219" s="1">
        <v>56</v>
      </c>
      <c r="AF219" s="1">
        <v>736</v>
      </c>
    </row>
    <row r="220" spans="1:32" s="1" customFormat="1">
      <c r="A220" s="1" t="s">
        <v>65</v>
      </c>
      <c r="B220" s="1" t="s">
        <v>51</v>
      </c>
      <c r="C220" s="1" t="str">
        <f>"301804"</f>
        <v>301804</v>
      </c>
      <c r="D220" s="1" t="s">
        <v>63</v>
      </c>
      <c r="E220" s="1">
        <v>2</v>
      </c>
      <c r="F220" s="1">
        <v>352</v>
      </c>
      <c r="G220" s="1">
        <v>270</v>
      </c>
      <c r="H220" s="1">
        <v>129</v>
      </c>
      <c r="I220" s="1">
        <v>141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141</v>
      </c>
      <c r="T220" s="1">
        <v>0</v>
      </c>
      <c r="U220" s="1">
        <v>0</v>
      </c>
      <c r="V220" s="1">
        <v>141</v>
      </c>
      <c r="W220" s="1">
        <v>11</v>
      </c>
      <c r="X220" s="1">
        <v>0</v>
      </c>
      <c r="Y220" s="1">
        <v>11</v>
      </c>
      <c r="Z220" s="1">
        <v>0</v>
      </c>
      <c r="AA220" s="1">
        <v>130</v>
      </c>
      <c r="AB220" s="1">
        <v>30</v>
      </c>
      <c r="AC220" s="1">
        <v>46</v>
      </c>
      <c r="AD220" s="1">
        <v>42</v>
      </c>
      <c r="AE220" s="1">
        <v>12</v>
      </c>
      <c r="AF220" s="1">
        <v>130</v>
      </c>
    </row>
    <row r="221" spans="1:32" s="1" customFormat="1">
      <c r="A221" s="1" t="s">
        <v>64</v>
      </c>
      <c r="B221" s="1" t="s">
        <v>51</v>
      </c>
      <c r="C221" s="1" t="str">
        <f>"301804"</f>
        <v>301804</v>
      </c>
      <c r="D221" s="1" t="s">
        <v>63</v>
      </c>
      <c r="E221" s="1">
        <v>3</v>
      </c>
      <c r="F221" s="1">
        <v>845</v>
      </c>
      <c r="G221" s="1">
        <v>650</v>
      </c>
      <c r="H221" s="1">
        <v>298</v>
      </c>
      <c r="I221" s="1">
        <v>352</v>
      </c>
      <c r="J221" s="1">
        <v>0</v>
      </c>
      <c r="K221" s="1">
        <v>1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351</v>
      </c>
      <c r="T221" s="1">
        <v>0</v>
      </c>
      <c r="U221" s="1">
        <v>0</v>
      </c>
      <c r="V221" s="1">
        <v>351</v>
      </c>
      <c r="W221" s="1">
        <v>14</v>
      </c>
      <c r="X221" s="1">
        <v>0</v>
      </c>
      <c r="Y221" s="1">
        <v>14</v>
      </c>
      <c r="Z221" s="1">
        <v>0</v>
      </c>
      <c r="AA221" s="1">
        <v>337</v>
      </c>
      <c r="AB221" s="1">
        <v>95</v>
      </c>
      <c r="AC221" s="1">
        <v>123</v>
      </c>
      <c r="AD221" s="1">
        <v>92</v>
      </c>
      <c r="AE221" s="1">
        <v>27</v>
      </c>
      <c r="AF221" s="1">
        <v>337</v>
      </c>
    </row>
    <row r="222" spans="1:32" s="1" customFormat="1">
      <c r="A222" s="1" t="s">
        <v>62</v>
      </c>
      <c r="B222" s="1" t="s">
        <v>51</v>
      </c>
      <c r="C222" s="1" t="str">
        <f>"301804"</f>
        <v>301804</v>
      </c>
      <c r="D222" s="1" t="s">
        <v>53</v>
      </c>
      <c r="E222" s="1">
        <v>4</v>
      </c>
      <c r="F222" s="1">
        <v>127</v>
      </c>
      <c r="G222" s="1">
        <v>100</v>
      </c>
      <c r="H222" s="1">
        <v>63</v>
      </c>
      <c r="I222" s="1">
        <v>37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37</v>
      </c>
      <c r="T222" s="1">
        <v>0</v>
      </c>
      <c r="U222" s="1">
        <v>0</v>
      </c>
      <c r="V222" s="1">
        <v>37</v>
      </c>
      <c r="W222" s="1">
        <v>1</v>
      </c>
      <c r="X222" s="1">
        <v>0</v>
      </c>
      <c r="Y222" s="1">
        <v>1</v>
      </c>
      <c r="Z222" s="1">
        <v>0</v>
      </c>
      <c r="AA222" s="1">
        <v>36</v>
      </c>
      <c r="AB222" s="1">
        <v>13</v>
      </c>
      <c r="AC222" s="1">
        <v>12</v>
      </c>
      <c r="AD222" s="1">
        <v>10</v>
      </c>
      <c r="AE222" s="1">
        <v>1</v>
      </c>
      <c r="AF222" s="1">
        <v>36</v>
      </c>
    </row>
    <row r="223" spans="1:32" s="1" customFormat="1">
      <c r="A223" s="1" t="s">
        <v>61</v>
      </c>
      <c r="B223" s="1" t="s">
        <v>51</v>
      </c>
      <c r="C223" s="1" t="str">
        <f>"301804"</f>
        <v>301804</v>
      </c>
      <c r="D223" s="1" t="s">
        <v>53</v>
      </c>
      <c r="E223" s="1">
        <v>5</v>
      </c>
      <c r="F223" s="1">
        <v>172</v>
      </c>
      <c r="G223" s="1">
        <v>130</v>
      </c>
      <c r="H223" s="1">
        <v>74</v>
      </c>
      <c r="I223" s="1">
        <v>56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56</v>
      </c>
      <c r="T223" s="1">
        <v>0</v>
      </c>
      <c r="U223" s="1">
        <v>0</v>
      </c>
      <c r="V223" s="1">
        <v>56</v>
      </c>
      <c r="W223" s="1">
        <v>3</v>
      </c>
      <c r="X223" s="1">
        <v>0</v>
      </c>
      <c r="Y223" s="1">
        <v>3</v>
      </c>
      <c r="Z223" s="1">
        <v>0</v>
      </c>
      <c r="AA223" s="1">
        <v>53</v>
      </c>
      <c r="AB223" s="1">
        <v>15</v>
      </c>
      <c r="AC223" s="1">
        <v>14</v>
      </c>
      <c r="AD223" s="1">
        <v>16</v>
      </c>
      <c r="AE223" s="1">
        <v>8</v>
      </c>
      <c r="AF223" s="1">
        <v>53</v>
      </c>
    </row>
    <row r="224" spans="1:32" s="1" customFormat="1">
      <c r="A224" s="1" t="s">
        <v>60</v>
      </c>
      <c r="B224" s="1" t="s">
        <v>51</v>
      </c>
      <c r="C224" s="1" t="str">
        <f>"301804"</f>
        <v>301804</v>
      </c>
      <c r="D224" s="1" t="s">
        <v>53</v>
      </c>
      <c r="E224" s="1">
        <v>6</v>
      </c>
      <c r="F224" s="1">
        <v>254</v>
      </c>
      <c r="G224" s="1">
        <v>200</v>
      </c>
      <c r="H224" s="1">
        <v>60</v>
      </c>
      <c r="I224" s="1">
        <v>140</v>
      </c>
      <c r="J224" s="1">
        <v>0</v>
      </c>
      <c r="K224" s="1">
        <v>3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140</v>
      </c>
      <c r="T224" s="1">
        <v>0</v>
      </c>
      <c r="U224" s="1">
        <v>0</v>
      </c>
      <c r="V224" s="1">
        <v>140</v>
      </c>
      <c r="W224" s="1">
        <v>2</v>
      </c>
      <c r="X224" s="1">
        <v>0</v>
      </c>
      <c r="Y224" s="1">
        <v>2</v>
      </c>
      <c r="Z224" s="1">
        <v>0</v>
      </c>
      <c r="AA224" s="1">
        <v>138</v>
      </c>
      <c r="AB224" s="1">
        <v>39</v>
      </c>
      <c r="AC224" s="1">
        <v>47</v>
      </c>
      <c r="AD224" s="1">
        <v>39</v>
      </c>
      <c r="AE224" s="1">
        <v>13</v>
      </c>
      <c r="AF224" s="1">
        <v>138</v>
      </c>
    </row>
    <row r="225" spans="1:32" s="1" customFormat="1">
      <c r="A225" s="1" t="s">
        <v>59</v>
      </c>
      <c r="B225" s="1" t="s">
        <v>51</v>
      </c>
      <c r="C225" s="1" t="str">
        <f>"301804"</f>
        <v>301804</v>
      </c>
      <c r="D225" s="1" t="s">
        <v>53</v>
      </c>
      <c r="E225" s="1">
        <v>7</v>
      </c>
      <c r="F225" s="1">
        <v>281</v>
      </c>
      <c r="G225" s="1">
        <v>210</v>
      </c>
      <c r="H225" s="1">
        <v>95</v>
      </c>
      <c r="I225" s="1">
        <v>115</v>
      </c>
      <c r="J225" s="1">
        <v>0</v>
      </c>
      <c r="K225" s="1">
        <v>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115</v>
      </c>
      <c r="T225" s="1">
        <v>0</v>
      </c>
      <c r="U225" s="1">
        <v>0</v>
      </c>
      <c r="V225" s="1">
        <v>115</v>
      </c>
      <c r="W225" s="1">
        <v>6</v>
      </c>
      <c r="X225" s="1">
        <v>1</v>
      </c>
      <c r="Y225" s="1">
        <v>5</v>
      </c>
      <c r="Z225" s="1">
        <v>0</v>
      </c>
      <c r="AA225" s="1">
        <v>109</v>
      </c>
      <c r="AB225" s="1">
        <v>37</v>
      </c>
      <c r="AC225" s="1">
        <v>37</v>
      </c>
      <c r="AD225" s="1">
        <v>25</v>
      </c>
      <c r="AE225" s="1">
        <v>10</v>
      </c>
      <c r="AF225" s="1">
        <v>109</v>
      </c>
    </row>
    <row r="226" spans="1:32" s="1" customFormat="1">
      <c r="A226" s="1" t="s">
        <v>58</v>
      </c>
      <c r="B226" s="1" t="s">
        <v>51</v>
      </c>
      <c r="C226" s="1" t="str">
        <f>"301804"</f>
        <v>301804</v>
      </c>
      <c r="D226" s="1" t="s">
        <v>53</v>
      </c>
      <c r="E226" s="1">
        <v>8</v>
      </c>
      <c r="F226" s="1">
        <v>292</v>
      </c>
      <c r="G226" s="1">
        <v>230</v>
      </c>
      <c r="H226" s="1">
        <v>132</v>
      </c>
      <c r="I226" s="1">
        <v>98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98</v>
      </c>
      <c r="T226" s="1">
        <v>0</v>
      </c>
      <c r="U226" s="1">
        <v>0</v>
      </c>
      <c r="V226" s="1">
        <v>98</v>
      </c>
      <c r="W226" s="1">
        <v>6</v>
      </c>
      <c r="X226" s="1">
        <v>0</v>
      </c>
      <c r="Y226" s="1">
        <v>6</v>
      </c>
      <c r="Z226" s="1">
        <v>0</v>
      </c>
      <c r="AA226" s="1">
        <v>92</v>
      </c>
      <c r="AB226" s="1">
        <v>32</v>
      </c>
      <c r="AC226" s="1">
        <v>18</v>
      </c>
      <c r="AD226" s="1">
        <v>36</v>
      </c>
      <c r="AE226" s="1">
        <v>6</v>
      </c>
      <c r="AF226" s="1">
        <v>92</v>
      </c>
    </row>
    <row r="227" spans="1:32" s="1" customFormat="1">
      <c r="A227" s="1" t="s">
        <v>57</v>
      </c>
      <c r="B227" s="1" t="s">
        <v>51</v>
      </c>
      <c r="C227" s="1" t="str">
        <f>"301804"</f>
        <v>301804</v>
      </c>
      <c r="D227" s="1" t="s">
        <v>56</v>
      </c>
      <c r="E227" s="1">
        <v>9</v>
      </c>
      <c r="F227" s="1">
        <v>462</v>
      </c>
      <c r="G227" s="1">
        <v>350</v>
      </c>
      <c r="H227" s="1">
        <v>157</v>
      </c>
      <c r="I227" s="1">
        <v>193</v>
      </c>
      <c r="J227" s="1">
        <v>0</v>
      </c>
      <c r="K227" s="1">
        <v>1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193</v>
      </c>
      <c r="T227" s="1">
        <v>0</v>
      </c>
      <c r="U227" s="1">
        <v>0</v>
      </c>
      <c r="V227" s="1">
        <v>193</v>
      </c>
      <c r="W227" s="1">
        <v>12</v>
      </c>
      <c r="X227" s="1">
        <v>2</v>
      </c>
      <c r="Y227" s="1">
        <v>10</v>
      </c>
      <c r="Z227" s="1">
        <v>0</v>
      </c>
      <c r="AA227" s="1">
        <v>181</v>
      </c>
      <c r="AB227" s="1">
        <v>57</v>
      </c>
      <c r="AC227" s="1">
        <v>44</v>
      </c>
      <c r="AD227" s="1">
        <v>71</v>
      </c>
      <c r="AE227" s="1">
        <v>9</v>
      </c>
      <c r="AF227" s="1">
        <v>181</v>
      </c>
    </row>
    <row r="228" spans="1:32" s="1" customFormat="1">
      <c r="A228" s="1" t="s">
        <v>55</v>
      </c>
      <c r="B228" s="1" t="s">
        <v>51</v>
      </c>
      <c r="C228" s="1" t="str">
        <f>"301804"</f>
        <v>301804</v>
      </c>
      <c r="D228" s="1" t="s">
        <v>53</v>
      </c>
      <c r="E228" s="1">
        <v>10</v>
      </c>
      <c r="F228" s="1">
        <v>268</v>
      </c>
      <c r="G228" s="1">
        <v>200</v>
      </c>
      <c r="H228" s="1">
        <v>89</v>
      </c>
      <c r="I228" s="1">
        <v>111</v>
      </c>
      <c r="J228" s="1">
        <v>0</v>
      </c>
      <c r="K228" s="1">
        <v>1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111</v>
      </c>
      <c r="T228" s="1">
        <v>0</v>
      </c>
      <c r="U228" s="1">
        <v>0</v>
      </c>
      <c r="V228" s="1">
        <v>111</v>
      </c>
      <c r="W228" s="1">
        <v>7</v>
      </c>
      <c r="X228" s="1">
        <v>0</v>
      </c>
      <c r="Y228" s="1">
        <v>7</v>
      </c>
      <c r="Z228" s="1">
        <v>0</v>
      </c>
      <c r="AA228" s="1">
        <v>104</v>
      </c>
      <c r="AB228" s="1">
        <v>18</v>
      </c>
      <c r="AC228" s="1">
        <v>32</v>
      </c>
      <c r="AD228" s="1">
        <v>43</v>
      </c>
      <c r="AE228" s="1">
        <v>11</v>
      </c>
      <c r="AF228" s="1">
        <v>104</v>
      </c>
    </row>
    <row r="229" spans="1:32" s="1" customFormat="1">
      <c r="A229" s="1" t="s">
        <v>54</v>
      </c>
      <c r="B229" s="1" t="s">
        <v>51</v>
      </c>
      <c r="C229" s="1" t="str">
        <f>"301804"</f>
        <v>301804</v>
      </c>
      <c r="D229" s="1" t="s">
        <v>53</v>
      </c>
      <c r="E229" s="1">
        <v>11</v>
      </c>
      <c r="F229" s="1">
        <v>176</v>
      </c>
      <c r="G229" s="1">
        <v>140</v>
      </c>
      <c r="H229" s="1">
        <v>51</v>
      </c>
      <c r="I229" s="1">
        <v>89</v>
      </c>
      <c r="J229" s="1">
        <v>0</v>
      </c>
      <c r="K229" s="1">
        <v>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89</v>
      </c>
      <c r="T229" s="1">
        <v>0</v>
      </c>
      <c r="U229" s="1">
        <v>0</v>
      </c>
      <c r="V229" s="1">
        <v>89</v>
      </c>
      <c r="W229" s="1">
        <v>2</v>
      </c>
      <c r="X229" s="1">
        <v>1</v>
      </c>
      <c r="Y229" s="1">
        <v>1</v>
      </c>
      <c r="Z229" s="1">
        <v>0</v>
      </c>
      <c r="AA229" s="1">
        <v>87</v>
      </c>
      <c r="AB229" s="1">
        <v>31</v>
      </c>
      <c r="AC229" s="1">
        <v>21</v>
      </c>
      <c r="AD229" s="1">
        <v>22</v>
      </c>
      <c r="AE229" s="1">
        <v>13</v>
      </c>
      <c r="AF229" s="1">
        <v>87</v>
      </c>
    </row>
    <row r="230" spans="1:32" s="1" customFormat="1">
      <c r="A230" s="1" t="s">
        <v>52</v>
      </c>
      <c r="B230" s="1" t="s">
        <v>51</v>
      </c>
      <c r="C230" s="1" t="str">
        <f>"301804"</f>
        <v>301804</v>
      </c>
      <c r="D230" s="1" t="s">
        <v>50</v>
      </c>
      <c r="E230" s="1">
        <v>12</v>
      </c>
      <c r="F230" s="1">
        <v>49</v>
      </c>
      <c r="G230" s="1">
        <v>48</v>
      </c>
      <c r="H230" s="1">
        <v>35</v>
      </c>
      <c r="I230" s="1">
        <v>13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13</v>
      </c>
      <c r="T230" s="1">
        <v>0</v>
      </c>
      <c r="U230" s="1">
        <v>0</v>
      </c>
      <c r="V230" s="1">
        <v>13</v>
      </c>
      <c r="W230" s="1">
        <v>1</v>
      </c>
      <c r="X230" s="1">
        <v>0</v>
      </c>
      <c r="Y230" s="1">
        <v>1</v>
      </c>
      <c r="Z230" s="1">
        <v>0</v>
      </c>
      <c r="AA230" s="1">
        <v>12</v>
      </c>
      <c r="AB230" s="1">
        <v>5</v>
      </c>
      <c r="AC230" s="1">
        <v>0</v>
      </c>
      <c r="AD230" s="1">
        <v>2</v>
      </c>
      <c r="AE230" s="1">
        <v>5</v>
      </c>
      <c r="AF230" s="1">
        <v>12</v>
      </c>
    </row>
    <row r="231" spans="1:32" s="1" customFormat="1">
      <c r="A231" s="1" t="s">
        <v>49</v>
      </c>
      <c r="B231" s="1" t="s">
        <v>44</v>
      </c>
      <c r="C231" s="1" t="str">
        <f>"301805"</f>
        <v>301805</v>
      </c>
      <c r="D231" s="1" t="s">
        <v>48</v>
      </c>
      <c r="E231" s="1">
        <v>1</v>
      </c>
      <c r="F231" s="1">
        <v>458</v>
      </c>
      <c r="G231" s="1">
        <v>350</v>
      </c>
      <c r="H231" s="1">
        <v>179</v>
      </c>
      <c r="I231" s="1">
        <v>171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171</v>
      </c>
      <c r="T231" s="1">
        <v>0</v>
      </c>
      <c r="U231" s="1">
        <v>0</v>
      </c>
      <c r="V231" s="1">
        <v>171</v>
      </c>
      <c r="W231" s="1">
        <v>4</v>
      </c>
      <c r="X231" s="1">
        <v>1</v>
      </c>
      <c r="Y231" s="1">
        <v>3</v>
      </c>
      <c r="Z231" s="1">
        <v>0</v>
      </c>
      <c r="AA231" s="1">
        <v>167</v>
      </c>
      <c r="AB231" s="1">
        <v>55</v>
      </c>
      <c r="AC231" s="1">
        <v>49</v>
      </c>
      <c r="AD231" s="1">
        <v>58</v>
      </c>
      <c r="AE231" s="1">
        <v>5</v>
      </c>
      <c r="AF231" s="1">
        <v>167</v>
      </c>
    </row>
    <row r="232" spans="1:32" s="1" customFormat="1">
      <c r="A232" s="1" t="s">
        <v>47</v>
      </c>
      <c r="B232" s="1" t="s">
        <v>44</v>
      </c>
      <c r="C232" s="1" t="str">
        <f>"301805"</f>
        <v>301805</v>
      </c>
      <c r="D232" s="1" t="s">
        <v>46</v>
      </c>
      <c r="E232" s="1">
        <v>2</v>
      </c>
      <c r="F232" s="1">
        <v>1376</v>
      </c>
      <c r="G232" s="1">
        <v>1040</v>
      </c>
      <c r="H232" s="1">
        <v>452</v>
      </c>
      <c r="I232" s="1">
        <v>588</v>
      </c>
      <c r="J232" s="1">
        <v>1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586</v>
      </c>
      <c r="T232" s="1">
        <v>0</v>
      </c>
      <c r="U232" s="1">
        <v>0</v>
      </c>
      <c r="V232" s="1">
        <v>586</v>
      </c>
      <c r="W232" s="1">
        <v>23</v>
      </c>
      <c r="X232" s="1">
        <v>6</v>
      </c>
      <c r="Y232" s="1">
        <v>17</v>
      </c>
      <c r="Z232" s="1">
        <v>0</v>
      </c>
      <c r="AA232" s="1">
        <v>563</v>
      </c>
      <c r="AB232" s="1">
        <v>182</v>
      </c>
      <c r="AC232" s="1">
        <v>143</v>
      </c>
      <c r="AD232" s="1">
        <v>196</v>
      </c>
      <c r="AE232" s="1">
        <v>42</v>
      </c>
      <c r="AF232" s="1">
        <v>563</v>
      </c>
    </row>
    <row r="233" spans="1:32" s="1" customFormat="1">
      <c r="A233" s="1" t="s">
        <v>45</v>
      </c>
      <c r="B233" s="1" t="s">
        <v>44</v>
      </c>
      <c r="C233" s="1" t="str">
        <f>"301805"</f>
        <v>301805</v>
      </c>
      <c r="D233" s="1" t="s">
        <v>43</v>
      </c>
      <c r="E233" s="1">
        <v>3</v>
      </c>
      <c r="F233" s="1">
        <v>1012</v>
      </c>
      <c r="G233" s="1">
        <v>760</v>
      </c>
      <c r="H233" s="1">
        <v>403</v>
      </c>
      <c r="I233" s="1">
        <v>357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357</v>
      </c>
      <c r="T233" s="1">
        <v>0</v>
      </c>
      <c r="U233" s="1">
        <v>0</v>
      </c>
      <c r="V233" s="1">
        <v>357</v>
      </c>
      <c r="W233" s="1">
        <v>33</v>
      </c>
      <c r="X233" s="1">
        <v>7</v>
      </c>
      <c r="Y233" s="1">
        <v>26</v>
      </c>
      <c r="Z233" s="1">
        <v>0</v>
      </c>
      <c r="AA233" s="1">
        <v>324</v>
      </c>
      <c r="AB233" s="1">
        <v>105</v>
      </c>
      <c r="AC233" s="1">
        <v>48</v>
      </c>
      <c r="AD233" s="1">
        <v>143</v>
      </c>
      <c r="AE233" s="1">
        <v>28</v>
      </c>
      <c r="AF233" s="1">
        <v>324</v>
      </c>
    </row>
    <row r="234" spans="1:32" s="1" customFormat="1">
      <c r="A234" s="1" t="s">
        <v>42</v>
      </c>
      <c r="B234" s="1" t="s">
        <v>32</v>
      </c>
      <c r="C234" s="1" t="str">
        <f>"301806"</f>
        <v>301806</v>
      </c>
      <c r="D234" s="1" t="s">
        <v>41</v>
      </c>
      <c r="E234" s="1">
        <v>1</v>
      </c>
      <c r="F234" s="1">
        <v>1742</v>
      </c>
      <c r="G234" s="1">
        <v>1310</v>
      </c>
      <c r="H234" s="1">
        <v>477</v>
      </c>
      <c r="I234" s="1">
        <v>833</v>
      </c>
      <c r="J234" s="1">
        <v>0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833</v>
      </c>
      <c r="T234" s="1">
        <v>0</v>
      </c>
      <c r="U234" s="1">
        <v>0</v>
      </c>
      <c r="V234" s="1">
        <v>833</v>
      </c>
      <c r="W234" s="1">
        <v>61</v>
      </c>
      <c r="X234" s="1">
        <v>26</v>
      </c>
      <c r="Y234" s="1">
        <v>35</v>
      </c>
      <c r="Z234" s="1">
        <v>0</v>
      </c>
      <c r="AA234" s="1">
        <v>772</v>
      </c>
      <c r="AB234" s="1">
        <v>118</v>
      </c>
      <c r="AC234" s="1">
        <v>199</v>
      </c>
      <c r="AD234" s="1">
        <v>362</v>
      </c>
      <c r="AE234" s="1">
        <v>93</v>
      </c>
      <c r="AF234" s="1">
        <v>772</v>
      </c>
    </row>
    <row r="235" spans="1:32" s="1" customFormat="1">
      <c r="A235" s="1" t="s">
        <v>40</v>
      </c>
      <c r="B235" s="1" t="s">
        <v>32</v>
      </c>
      <c r="C235" s="1" t="str">
        <f>"301806"</f>
        <v>301806</v>
      </c>
      <c r="D235" s="1" t="s">
        <v>39</v>
      </c>
      <c r="E235" s="1">
        <v>2</v>
      </c>
      <c r="F235" s="1">
        <v>480</v>
      </c>
      <c r="G235" s="1">
        <v>360</v>
      </c>
      <c r="H235" s="1">
        <v>225</v>
      </c>
      <c r="I235" s="1">
        <v>135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135</v>
      </c>
      <c r="T235" s="1">
        <v>0</v>
      </c>
      <c r="U235" s="1">
        <v>0</v>
      </c>
      <c r="V235" s="1">
        <v>135</v>
      </c>
      <c r="W235" s="1">
        <v>9</v>
      </c>
      <c r="X235" s="1">
        <v>1</v>
      </c>
      <c r="Y235" s="1">
        <v>8</v>
      </c>
      <c r="Z235" s="1">
        <v>0</v>
      </c>
      <c r="AA235" s="1">
        <v>126</v>
      </c>
      <c r="AB235" s="1">
        <v>39</v>
      </c>
      <c r="AC235" s="1">
        <v>17</v>
      </c>
      <c r="AD235" s="1">
        <v>62</v>
      </c>
      <c r="AE235" s="1">
        <v>8</v>
      </c>
      <c r="AF235" s="1">
        <v>126</v>
      </c>
    </row>
    <row r="236" spans="1:32" s="1" customFormat="1">
      <c r="A236" s="1" t="s">
        <v>38</v>
      </c>
      <c r="B236" s="1" t="s">
        <v>32</v>
      </c>
      <c r="C236" s="1" t="str">
        <f>"301806"</f>
        <v>301806</v>
      </c>
      <c r="D236" s="1" t="s">
        <v>5</v>
      </c>
      <c r="E236" s="1">
        <v>3</v>
      </c>
      <c r="F236" s="1">
        <v>672</v>
      </c>
      <c r="G236" s="1">
        <v>510</v>
      </c>
      <c r="H236" s="1">
        <v>288</v>
      </c>
      <c r="I236" s="1">
        <v>222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222</v>
      </c>
      <c r="T236" s="1">
        <v>0</v>
      </c>
      <c r="U236" s="1">
        <v>0</v>
      </c>
      <c r="V236" s="1">
        <v>222</v>
      </c>
      <c r="W236" s="1">
        <v>10</v>
      </c>
      <c r="X236" s="1">
        <v>2</v>
      </c>
      <c r="Y236" s="1">
        <v>8</v>
      </c>
      <c r="Z236" s="1">
        <v>0</v>
      </c>
      <c r="AA236" s="1">
        <v>212</v>
      </c>
      <c r="AB236" s="1">
        <v>43</v>
      </c>
      <c r="AC236" s="1">
        <v>50</v>
      </c>
      <c r="AD236" s="1">
        <v>98</v>
      </c>
      <c r="AE236" s="1">
        <v>21</v>
      </c>
      <c r="AF236" s="1">
        <v>212</v>
      </c>
    </row>
    <row r="237" spans="1:32" s="1" customFormat="1">
      <c r="A237" s="1" t="s">
        <v>37</v>
      </c>
      <c r="B237" s="1" t="s">
        <v>32</v>
      </c>
      <c r="C237" s="1" t="str">
        <f>"301806"</f>
        <v>301806</v>
      </c>
      <c r="D237" s="1" t="s">
        <v>31</v>
      </c>
      <c r="E237" s="1">
        <v>4</v>
      </c>
      <c r="F237" s="1">
        <v>630</v>
      </c>
      <c r="G237" s="1">
        <v>480</v>
      </c>
      <c r="H237" s="1">
        <v>257</v>
      </c>
      <c r="I237" s="1">
        <v>223</v>
      </c>
      <c r="J237" s="1">
        <v>0</v>
      </c>
      <c r="K237" s="1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223</v>
      </c>
      <c r="T237" s="1">
        <v>0</v>
      </c>
      <c r="U237" s="1">
        <v>0</v>
      </c>
      <c r="V237" s="1">
        <v>223</v>
      </c>
      <c r="W237" s="1">
        <v>9</v>
      </c>
      <c r="X237" s="1">
        <v>1</v>
      </c>
      <c r="Y237" s="1">
        <v>8</v>
      </c>
      <c r="Z237" s="1">
        <v>0</v>
      </c>
      <c r="AA237" s="1">
        <v>214</v>
      </c>
      <c r="AB237" s="1">
        <v>47</v>
      </c>
      <c r="AC237" s="1">
        <v>32</v>
      </c>
      <c r="AD237" s="1">
        <v>102</v>
      </c>
      <c r="AE237" s="1">
        <v>33</v>
      </c>
      <c r="AF237" s="1">
        <v>214</v>
      </c>
    </row>
    <row r="238" spans="1:32" s="1" customFormat="1">
      <c r="A238" s="1" t="s">
        <v>36</v>
      </c>
      <c r="B238" s="1" t="s">
        <v>32</v>
      </c>
      <c r="C238" s="1" t="str">
        <f>"301806"</f>
        <v>301806</v>
      </c>
      <c r="D238" s="1" t="s">
        <v>5</v>
      </c>
      <c r="E238" s="1">
        <v>5</v>
      </c>
      <c r="F238" s="1">
        <v>618</v>
      </c>
      <c r="G238" s="1">
        <v>470</v>
      </c>
      <c r="H238" s="1">
        <v>260</v>
      </c>
      <c r="I238" s="1">
        <v>210</v>
      </c>
      <c r="J238" s="1">
        <v>0</v>
      </c>
      <c r="K238" s="1">
        <v>1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210</v>
      </c>
      <c r="T238" s="1">
        <v>0</v>
      </c>
      <c r="U238" s="1">
        <v>0</v>
      </c>
      <c r="V238" s="1">
        <v>210</v>
      </c>
      <c r="W238" s="1">
        <v>10</v>
      </c>
      <c r="X238" s="1">
        <v>1</v>
      </c>
      <c r="Y238" s="1">
        <v>9</v>
      </c>
      <c r="Z238" s="1">
        <v>0</v>
      </c>
      <c r="AA238" s="1">
        <v>200</v>
      </c>
      <c r="AB238" s="1">
        <v>48</v>
      </c>
      <c r="AC238" s="1">
        <v>24</v>
      </c>
      <c r="AD238" s="1">
        <v>113</v>
      </c>
      <c r="AE238" s="1">
        <v>15</v>
      </c>
      <c r="AF238" s="1">
        <v>200</v>
      </c>
    </row>
    <row r="239" spans="1:32" s="1" customFormat="1">
      <c r="A239" s="1" t="s">
        <v>35</v>
      </c>
      <c r="B239" s="1" t="s">
        <v>32</v>
      </c>
      <c r="C239" s="1" t="str">
        <f>"301806"</f>
        <v>301806</v>
      </c>
      <c r="D239" s="1" t="s">
        <v>34</v>
      </c>
      <c r="E239" s="1">
        <v>6</v>
      </c>
      <c r="F239" s="1">
        <v>530</v>
      </c>
      <c r="G239" s="1">
        <v>400</v>
      </c>
      <c r="H239" s="1">
        <v>229</v>
      </c>
      <c r="I239" s="1">
        <v>171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171</v>
      </c>
      <c r="T239" s="1">
        <v>0</v>
      </c>
      <c r="U239" s="1">
        <v>0</v>
      </c>
      <c r="V239" s="1">
        <v>171</v>
      </c>
      <c r="W239" s="1">
        <v>7</v>
      </c>
      <c r="X239" s="1">
        <v>1</v>
      </c>
      <c r="Y239" s="1">
        <v>6</v>
      </c>
      <c r="Z239" s="1">
        <v>0</v>
      </c>
      <c r="AA239" s="1">
        <v>164</v>
      </c>
      <c r="AB239" s="1">
        <v>44</v>
      </c>
      <c r="AC239" s="1">
        <v>31</v>
      </c>
      <c r="AD239" s="1">
        <v>69</v>
      </c>
      <c r="AE239" s="1">
        <v>20</v>
      </c>
      <c r="AF239" s="1">
        <v>164</v>
      </c>
    </row>
    <row r="240" spans="1:32" s="1" customFormat="1">
      <c r="A240" s="1" t="s">
        <v>33</v>
      </c>
      <c r="B240" s="1" t="s">
        <v>32</v>
      </c>
      <c r="C240" s="1" t="str">
        <f>"301806"</f>
        <v>301806</v>
      </c>
      <c r="D240" s="1" t="s">
        <v>31</v>
      </c>
      <c r="E240" s="1">
        <v>7</v>
      </c>
      <c r="F240" s="1">
        <v>290</v>
      </c>
      <c r="G240" s="1">
        <v>220</v>
      </c>
      <c r="H240" s="1">
        <v>85</v>
      </c>
      <c r="I240" s="1">
        <v>135</v>
      </c>
      <c r="J240" s="1">
        <v>0</v>
      </c>
      <c r="K240" s="1">
        <v>10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135</v>
      </c>
      <c r="T240" s="1">
        <v>0</v>
      </c>
      <c r="U240" s="1">
        <v>0</v>
      </c>
      <c r="V240" s="1">
        <v>135</v>
      </c>
      <c r="W240" s="1">
        <v>5</v>
      </c>
      <c r="X240" s="1">
        <v>0</v>
      </c>
      <c r="Y240" s="1">
        <v>5</v>
      </c>
      <c r="Z240" s="1">
        <v>0</v>
      </c>
      <c r="AA240" s="1">
        <v>130</v>
      </c>
      <c r="AB240" s="1">
        <v>37</v>
      </c>
      <c r="AC240" s="1">
        <v>29</v>
      </c>
      <c r="AD240" s="1">
        <v>50</v>
      </c>
      <c r="AE240" s="1">
        <v>14</v>
      </c>
      <c r="AF240" s="1">
        <v>130</v>
      </c>
    </row>
    <row r="241" spans="1:32" s="1" customFormat="1">
      <c r="A241" s="1" t="s">
        <v>30</v>
      </c>
      <c r="B241" s="1" t="s">
        <v>1</v>
      </c>
      <c r="C241" s="1" t="str">
        <f>"301807"</f>
        <v>301807</v>
      </c>
      <c r="D241" s="1" t="s">
        <v>29</v>
      </c>
      <c r="E241" s="1">
        <v>1</v>
      </c>
      <c r="F241" s="1">
        <v>1259</v>
      </c>
      <c r="G241" s="1">
        <v>960</v>
      </c>
      <c r="H241" s="1">
        <v>298</v>
      </c>
      <c r="I241" s="1">
        <v>662</v>
      </c>
      <c r="J241" s="1">
        <v>1</v>
      </c>
      <c r="K241" s="1">
        <v>3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662</v>
      </c>
      <c r="T241" s="1">
        <v>0</v>
      </c>
      <c r="U241" s="1">
        <v>0</v>
      </c>
      <c r="V241" s="1">
        <v>662</v>
      </c>
      <c r="W241" s="1">
        <v>40</v>
      </c>
      <c r="X241" s="1">
        <v>14</v>
      </c>
      <c r="Y241" s="1">
        <v>26</v>
      </c>
      <c r="Z241" s="1">
        <v>0</v>
      </c>
      <c r="AA241" s="1">
        <v>622</v>
      </c>
      <c r="AB241" s="1">
        <v>87</v>
      </c>
      <c r="AC241" s="1">
        <v>215</v>
      </c>
      <c r="AD241" s="1">
        <v>250</v>
      </c>
      <c r="AE241" s="1">
        <v>70</v>
      </c>
      <c r="AF241" s="1">
        <v>622</v>
      </c>
    </row>
    <row r="242" spans="1:32" s="1" customFormat="1">
      <c r="A242" s="1" t="s">
        <v>28</v>
      </c>
      <c r="B242" s="1" t="s">
        <v>1</v>
      </c>
      <c r="C242" s="1" t="str">
        <f>"301807"</f>
        <v>301807</v>
      </c>
      <c r="D242" s="1" t="s">
        <v>27</v>
      </c>
      <c r="E242" s="1">
        <v>2</v>
      </c>
      <c r="F242" s="1">
        <v>1845</v>
      </c>
      <c r="G242" s="1">
        <v>1400</v>
      </c>
      <c r="H242" s="1">
        <v>523</v>
      </c>
      <c r="I242" s="1">
        <v>877</v>
      </c>
      <c r="J242" s="1">
        <v>0</v>
      </c>
      <c r="K242" s="1">
        <v>5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877</v>
      </c>
      <c r="T242" s="1">
        <v>0</v>
      </c>
      <c r="U242" s="1">
        <v>0</v>
      </c>
      <c r="V242" s="1">
        <v>877</v>
      </c>
      <c r="W242" s="1">
        <v>48</v>
      </c>
      <c r="X242" s="1">
        <v>17</v>
      </c>
      <c r="Y242" s="1">
        <v>31</v>
      </c>
      <c r="Z242" s="1">
        <v>0</v>
      </c>
      <c r="AA242" s="1">
        <v>829</v>
      </c>
      <c r="AB242" s="1">
        <v>143</v>
      </c>
      <c r="AC242" s="1">
        <v>296</v>
      </c>
      <c r="AD242" s="1">
        <v>296</v>
      </c>
      <c r="AE242" s="1">
        <v>94</v>
      </c>
      <c r="AF242" s="1">
        <v>829</v>
      </c>
    </row>
    <row r="243" spans="1:32" s="1" customFormat="1">
      <c r="A243" s="1" t="s">
        <v>26</v>
      </c>
      <c r="B243" s="1" t="s">
        <v>1</v>
      </c>
      <c r="C243" s="1" t="str">
        <f>"301807"</f>
        <v>301807</v>
      </c>
      <c r="D243" s="1" t="s">
        <v>25</v>
      </c>
      <c r="E243" s="1">
        <v>3</v>
      </c>
      <c r="F243" s="1">
        <v>1406</v>
      </c>
      <c r="G243" s="1">
        <v>1080</v>
      </c>
      <c r="H243" s="1">
        <v>320</v>
      </c>
      <c r="I243" s="1">
        <v>760</v>
      </c>
      <c r="J243" s="1">
        <v>2</v>
      </c>
      <c r="K243" s="1">
        <v>3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760</v>
      </c>
      <c r="T243" s="1">
        <v>0</v>
      </c>
      <c r="U243" s="1">
        <v>0</v>
      </c>
      <c r="V243" s="1">
        <v>760</v>
      </c>
      <c r="W243" s="1">
        <v>51</v>
      </c>
      <c r="X243" s="1">
        <v>11</v>
      </c>
      <c r="Y243" s="1">
        <v>40</v>
      </c>
      <c r="Z243" s="1">
        <v>0</v>
      </c>
      <c r="AA243" s="1">
        <v>709</v>
      </c>
      <c r="AB243" s="1">
        <v>107</v>
      </c>
      <c r="AC243" s="1">
        <v>273</v>
      </c>
      <c r="AD243" s="1">
        <v>258</v>
      </c>
      <c r="AE243" s="1">
        <v>71</v>
      </c>
      <c r="AF243" s="1">
        <v>709</v>
      </c>
    </row>
    <row r="244" spans="1:32" s="1" customFormat="1">
      <c r="A244" s="1" t="s">
        <v>24</v>
      </c>
      <c r="B244" s="1" t="s">
        <v>1</v>
      </c>
      <c r="C244" s="1" t="str">
        <f>"301807"</f>
        <v>301807</v>
      </c>
      <c r="D244" s="1" t="s">
        <v>23</v>
      </c>
      <c r="E244" s="1">
        <v>4</v>
      </c>
      <c r="F244" s="1">
        <v>1481</v>
      </c>
      <c r="G244" s="1">
        <v>1130</v>
      </c>
      <c r="H244" s="1">
        <v>373</v>
      </c>
      <c r="I244" s="1">
        <v>757</v>
      </c>
      <c r="J244" s="1">
        <v>1</v>
      </c>
      <c r="K244" s="1">
        <v>4</v>
      </c>
      <c r="L244" s="1">
        <v>2</v>
      </c>
      <c r="M244" s="1">
        <v>2</v>
      </c>
      <c r="N244" s="1">
        <v>0</v>
      </c>
      <c r="O244" s="1">
        <v>0</v>
      </c>
      <c r="P244" s="1">
        <v>0</v>
      </c>
      <c r="Q244" s="1">
        <v>0</v>
      </c>
      <c r="R244" s="1">
        <v>2</v>
      </c>
      <c r="S244" s="1">
        <v>759</v>
      </c>
      <c r="T244" s="1">
        <v>2</v>
      </c>
      <c r="U244" s="1">
        <v>0</v>
      </c>
      <c r="V244" s="1">
        <v>759</v>
      </c>
      <c r="W244" s="1">
        <v>31</v>
      </c>
      <c r="X244" s="1">
        <v>8</v>
      </c>
      <c r="Y244" s="1">
        <v>23</v>
      </c>
      <c r="Z244" s="1">
        <v>0</v>
      </c>
      <c r="AA244" s="1">
        <v>728</v>
      </c>
      <c r="AB244" s="1">
        <v>86</v>
      </c>
      <c r="AC244" s="1">
        <v>312</v>
      </c>
      <c r="AD244" s="1">
        <v>260</v>
      </c>
      <c r="AE244" s="1">
        <v>70</v>
      </c>
      <c r="AF244" s="1">
        <v>728</v>
      </c>
    </row>
    <row r="245" spans="1:32" s="1" customFormat="1">
      <c r="A245" s="1" t="s">
        <v>22</v>
      </c>
      <c r="B245" s="1" t="s">
        <v>1</v>
      </c>
      <c r="C245" s="1" t="str">
        <f>"301807"</f>
        <v>301807</v>
      </c>
      <c r="D245" s="1" t="s">
        <v>21</v>
      </c>
      <c r="E245" s="1">
        <v>5</v>
      </c>
      <c r="F245" s="1">
        <v>1775</v>
      </c>
      <c r="G245" s="1">
        <v>1340</v>
      </c>
      <c r="H245" s="1">
        <v>419</v>
      </c>
      <c r="I245" s="1">
        <v>921</v>
      </c>
      <c r="J245" s="1">
        <v>0</v>
      </c>
      <c r="K245" s="1">
        <v>4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921</v>
      </c>
      <c r="T245" s="1">
        <v>0</v>
      </c>
      <c r="U245" s="1">
        <v>0</v>
      </c>
      <c r="V245" s="1">
        <v>921</v>
      </c>
      <c r="W245" s="1">
        <v>28</v>
      </c>
      <c r="X245" s="1">
        <v>9</v>
      </c>
      <c r="Y245" s="1">
        <v>19</v>
      </c>
      <c r="Z245" s="1">
        <v>0</v>
      </c>
      <c r="AA245" s="1">
        <v>893</v>
      </c>
      <c r="AB245" s="1">
        <v>150</v>
      </c>
      <c r="AC245" s="1">
        <v>404</v>
      </c>
      <c r="AD245" s="1">
        <v>248</v>
      </c>
      <c r="AE245" s="1">
        <v>91</v>
      </c>
      <c r="AF245" s="1">
        <v>893</v>
      </c>
    </row>
    <row r="246" spans="1:32" s="1" customFormat="1">
      <c r="A246" s="1" t="s">
        <v>20</v>
      </c>
      <c r="B246" s="1" t="s">
        <v>1</v>
      </c>
      <c r="C246" s="1" t="str">
        <f>"301807"</f>
        <v>301807</v>
      </c>
      <c r="D246" s="1" t="s">
        <v>19</v>
      </c>
      <c r="E246" s="1">
        <v>6</v>
      </c>
      <c r="F246" s="1">
        <v>1734</v>
      </c>
      <c r="G246" s="1">
        <v>1319</v>
      </c>
      <c r="H246" s="1">
        <v>408</v>
      </c>
      <c r="I246" s="1">
        <v>911</v>
      </c>
      <c r="J246" s="1">
        <v>0</v>
      </c>
      <c r="K246" s="1">
        <v>5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911</v>
      </c>
      <c r="T246" s="1">
        <v>0</v>
      </c>
      <c r="U246" s="1">
        <v>0</v>
      </c>
      <c r="V246" s="1">
        <v>911</v>
      </c>
      <c r="W246" s="1">
        <v>34</v>
      </c>
      <c r="X246" s="1">
        <v>10</v>
      </c>
      <c r="Y246" s="1">
        <v>24</v>
      </c>
      <c r="Z246" s="1">
        <v>0</v>
      </c>
      <c r="AA246" s="1">
        <v>877</v>
      </c>
      <c r="AB246" s="1">
        <v>113</v>
      </c>
      <c r="AC246" s="1">
        <v>385</v>
      </c>
      <c r="AD246" s="1">
        <v>278</v>
      </c>
      <c r="AE246" s="1">
        <v>101</v>
      </c>
      <c r="AF246" s="1">
        <v>877</v>
      </c>
    </row>
    <row r="247" spans="1:32" s="1" customFormat="1">
      <c r="A247" s="1" t="s">
        <v>18</v>
      </c>
      <c r="B247" s="1" t="s">
        <v>1</v>
      </c>
      <c r="C247" s="1" t="str">
        <f>"301807"</f>
        <v>301807</v>
      </c>
      <c r="D247" s="1" t="s">
        <v>17</v>
      </c>
      <c r="E247" s="1">
        <v>7</v>
      </c>
      <c r="F247" s="1">
        <v>2027</v>
      </c>
      <c r="G247" s="1">
        <v>1538</v>
      </c>
      <c r="H247" s="1">
        <v>481</v>
      </c>
      <c r="I247" s="1">
        <v>1057</v>
      </c>
      <c r="J247" s="1">
        <v>1</v>
      </c>
      <c r="K247" s="1">
        <v>7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1057</v>
      </c>
      <c r="T247" s="1">
        <v>0</v>
      </c>
      <c r="U247" s="1">
        <v>0</v>
      </c>
      <c r="V247" s="1">
        <v>1057</v>
      </c>
      <c r="W247" s="1">
        <v>30</v>
      </c>
      <c r="X247" s="1">
        <v>22</v>
      </c>
      <c r="Y247" s="1">
        <v>8</v>
      </c>
      <c r="Z247" s="1">
        <v>0</v>
      </c>
      <c r="AA247" s="1">
        <v>1027</v>
      </c>
      <c r="AB247" s="1">
        <v>147</v>
      </c>
      <c r="AC247" s="1">
        <v>438</v>
      </c>
      <c r="AD247" s="1">
        <v>348</v>
      </c>
      <c r="AE247" s="1">
        <v>94</v>
      </c>
      <c r="AF247" s="1">
        <v>1027</v>
      </c>
    </row>
    <row r="248" spans="1:32" s="1" customFormat="1">
      <c r="A248" s="1" t="s">
        <v>16</v>
      </c>
      <c r="B248" s="1" t="s">
        <v>1</v>
      </c>
      <c r="C248" s="1" t="str">
        <f>"301807"</f>
        <v>301807</v>
      </c>
      <c r="D248" s="1" t="s">
        <v>5</v>
      </c>
      <c r="E248" s="1">
        <v>8</v>
      </c>
      <c r="F248" s="1">
        <v>760</v>
      </c>
      <c r="G248" s="1">
        <v>570</v>
      </c>
      <c r="H248" s="1">
        <v>292</v>
      </c>
      <c r="I248" s="1">
        <v>278</v>
      </c>
      <c r="J248" s="1">
        <v>0</v>
      </c>
      <c r="K248" s="1">
        <v>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278</v>
      </c>
      <c r="T248" s="1">
        <v>0</v>
      </c>
      <c r="U248" s="1">
        <v>0</v>
      </c>
      <c r="V248" s="1">
        <v>278</v>
      </c>
      <c r="W248" s="1">
        <v>13</v>
      </c>
      <c r="X248" s="1">
        <v>5</v>
      </c>
      <c r="Y248" s="1">
        <v>8</v>
      </c>
      <c r="Z248" s="1">
        <v>0</v>
      </c>
      <c r="AA248" s="1">
        <v>265</v>
      </c>
      <c r="AB248" s="1">
        <v>56</v>
      </c>
      <c r="AC248" s="1">
        <v>109</v>
      </c>
      <c r="AD248" s="1">
        <v>76</v>
      </c>
      <c r="AE248" s="1">
        <v>24</v>
      </c>
      <c r="AF248" s="1">
        <v>265</v>
      </c>
    </row>
    <row r="249" spans="1:32" s="1" customFormat="1">
      <c r="A249" s="1" t="s">
        <v>15</v>
      </c>
      <c r="B249" s="1" t="s">
        <v>1</v>
      </c>
      <c r="C249" s="1" t="str">
        <f>"301807"</f>
        <v>301807</v>
      </c>
      <c r="D249" s="1" t="s">
        <v>5</v>
      </c>
      <c r="E249" s="1">
        <v>9</v>
      </c>
      <c r="F249" s="1">
        <v>882</v>
      </c>
      <c r="G249" s="1">
        <v>670</v>
      </c>
      <c r="H249" s="1">
        <v>273</v>
      </c>
      <c r="I249" s="1">
        <v>397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397</v>
      </c>
      <c r="T249" s="1">
        <v>0</v>
      </c>
      <c r="U249" s="1">
        <v>0</v>
      </c>
      <c r="V249" s="1">
        <v>397</v>
      </c>
      <c r="W249" s="1">
        <v>25</v>
      </c>
      <c r="X249" s="1">
        <v>4</v>
      </c>
      <c r="Y249" s="1">
        <v>21</v>
      </c>
      <c r="Z249" s="1">
        <v>0</v>
      </c>
      <c r="AA249" s="1">
        <v>372</v>
      </c>
      <c r="AB249" s="1">
        <v>78</v>
      </c>
      <c r="AC249" s="1">
        <v>147</v>
      </c>
      <c r="AD249" s="1">
        <v>105</v>
      </c>
      <c r="AE249" s="1">
        <v>42</v>
      </c>
      <c r="AF249" s="1">
        <v>372</v>
      </c>
    </row>
    <row r="250" spans="1:32" s="1" customFormat="1">
      <c r="A250" s="1" t="s">
        <v>14</v>
      </c>
      <c r="B250" s="1" t="s">
        <v>1</v>
      </c>
      <c r="C250" s="1" t="str">
        <f>"301807"</f>
        <v>301807</v>
      </c>
      <c r="D250" s="1" t="s">
        <v>13</v>
      </c>
      <c r="E250" s="1">
        <v>10</v>
      </c>
      <c r="F250" s="1">
        <v>317</v>
      </c>
      <c r="G250" s="1">
        <v>240</v>
      </c>
      <c r="H250" s="1">
        <v>107</v>
      </c>
      <c r="I250" s="1">
        <v>133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132</v>
      </c>
      <c r="T250" s="1">
        <v>0</v>
      </c>
      <c r="U250" s="1">
        <v>0</v>
      </c>
      <c r="V250" s="1">
        <v>132</v>
      </c>
      <c r="W250" s="1">
        <v>7</v>
      </c>
      <c r="X250" s="1">
        <v>1</v>
      </c>
      <c r="Y250" s="1">
        <v>6</v>
      </c>
      <c r="Z250" s="1">
        <v>0</v>
      </c>
      <c r="AA250" s="1">
        <v>125</v>
      </c>
      <c r="AB250" s="1">
        <v>46</v>
      </c>
      <c r="AC250" s="1">
        <v>30</v>
      </c>
      <c r="AD250" s="1">
        <v>41</v>
      </c>
      <c r="AE250" s="1">
        <v>8</v>
      </c>
      <c r="AF250" s="1">
        <v>125</v>
      </c>
    </row>
    <row r="251" spans="1:32" s="1" customFormat="1">
      <c r="A251" s="1" t="s">
        <v>12</v>
      </c>
      <c r="B251" s="1" t="s">
        <v>1</v>
      </c>
      <c r="C251" s="1" t="str">
        <f>"301807"</f>
        <v>301807</v>
      </c>
      <c r="D251" s="1" t="s">
        <v>11</v>
      </c>
      <c r="E251" s="1">
        <v>11</v>
      </c>
      <c r="F251" s="1">
        <v>662</v>
      </c>
      <c r="G251" s="1">
        <v>500</v>
      </c>
      <c r="H251" s="1">
        <v>239</v>
      </c>
      <c r="I251" s="1">
        <v>261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261</v>
      </c>
      <c r="T251" s="1">
        <v>0</v>
      </c>
      <c r="U251" s="1">
        <v>0</v>
      </c>
      <c r="V251" s="1">
        <v>261</v>
      </c>
      <c r="W251" s="1">
        <v>19</v>
      </c>
      <c r="X251" s="1">
        <v>7</v>
      </c>
      <c r="Y251" s="1">
        <v>12</v>
      </c>
      <c r="Z251" s="1">
        <v>0</v>
      </c>
      <c r="AA251" s="1">
        <v>242</v>
      </c>
      <c r="AB251" s="1">
        <v>67</v>
      </c>
      <c r="AC251" s="1">
        <v>77</v>
      </c>
      <c r="AD251" s="1">
        <v>83</v>
      </c>
      <c r="AE251" s="1">
        <v>15</v>
      </c>
      <c r="AF251" s="1">
        <v>242</v>
      </c>
    </row>
    <row r="252" spans="1:32" s="1" customFormat="1">
      <c r="A252" s="1" t="s">
        <v>10</v>
      </c>
      <c r="B252" s="1" t="s">
        <v>1</v>
      </c>
      <c r="C252" s="1" t="str">
        <f>"301807"</f>
        <v>301807</v>
      </c>
      <c r="D252" s="1" t="s">
        <v>5</v>
      </c>
      <c r="E252" s="1">
        <v>12</v>
      </c>
      <c r="F252" s="1">
        <v>840</v>
      </c>
      <c r="G252" s="1">
        <v>640</v>
      </c>
      <c r="H252" s="1">
        <v>268</v>
      </c>
      <c r="I252" s="1">
        <v>372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372</v>
      </c>
      <c r="T252" s="1">
        <v>0</v>
      </c>
      <c r="U252" s="1">
        <v>0</v>
      </c>
      <c r="V252" s="1">
        <v>372</v>
      </c>
      <c r="W252" s="1">
        <v>16</v>
      </c>
      <c r="X252" s="1">
        <v>5</v>
      </c>
      <c r="Y252" s="1">
        <v>11</v>
      </c>
      <c r="Z252" s="1">
        <v>0</v>
      </c>
      <c r="AA252" s="1">
        <v>356</v>
      </c>
      <c r="AB252" s="1">
        <v>81</v>
      </c>
      <c r="AC252" s="1">
        <v>130</v>
      </c>
      <c r="AD252" s="1">
        <v>122</v>
      </c>
      <c r="AE252" s="1">
        <v>23</v>
      </c>
      <c r="AF252" s="1">
        <v>356</v>
      </c>
    </row>
    <row r="253" spans="1:32" s="1" customFormat="1">
      <c r="A253" s="1" t="s">
        <v>9</v>
      </c>
      <c r="B253" s="1" t="s">
        <v>1</v>
      </c>
      <c r="C253" s="1" t="str">
        <f>"301807"</f>
        <v>301807</v>
      </c>
      <c r="D253" s="1" t="s">
        <v>5</v>
      </c>
      <c r="E253" s="1">
        <v>13</v>
      </c>
      <c r="F253" s="1">
        <v>719</v>
      </c>
      <c r="G253" s="1">
        <v>550</v>
      </c>
      <c r="H253" s="1">
        <v>227</v>
      </c>
      <c r="I253" s="1">
        <v>323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323</v>
      </c>
      <c r="T253" s="1">
        <v>0</v>
      </c>
      <c r="U253" s="1">
        <v>0</v>
      </c>
      <c r="V253" s="1">
        <v>323</v>
      </c>
      <c r="W253" s="1">
        <v>9</v>
      </c>
      <c r="X253" s="1">
        <v>3</v>
      </c>
      <c r="Y253" s="1">
        <v>6</v>
      </c>
      <c r="Z253" s="1">
        <v>0</v>
      </c>
      <c r="AA253" s="1">
        <v>314</v>
      </c>
      <c r="AB253" s="1">
        <v>87</v>
      </c>
      <c r="AC253" s="1">
        <v>110</v>
      </c>
      <c r="AD253" s="1">
        <v>90</v>
      </c>
      <c r="AE253" s="1">
        <v>27</v>
      </c>
      <c r="AF253" s="1">
        <v>314</v>
      </c>
    </row>
    <row r="254" spans="1:32" s="1" customFormat="1">
      <c r="A254" s="1" t="s">
        <v>8</v>
      </c>
      <c r="B254" s="1" t="s">
        <v>1</v>
      </c>
      <c r="C254" s="1" t="str">
        <f>"301807"</f>
        <v>301807</v>
      </c>
      <c r="D254" s="1" t="s">
        <v>5</v>
      </c>
      <c r="E254" s="1">
        <v>14</v>
      </c>
      <c r="F254" s="1">
        <v>922</v>
      </c>
      <c r="G254" s="1">
        <v>700</v>
      </c>
      <c r="H254" s="1">
        <v>346</v>
      </c>
      <c r="I254" s="1">
        <v>354</v>
      </c>
      <c r="J254" s="1">
        <v>2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354</v>
      </c>
      <c r="T254" s="1">
        <v>0</v>
      </c>
      <c r="U254" s="1">
        <v>0</v>
      </c>
      <c r="V254" s="1">
        <v>354</v>
      </c>
      <c r="W254" s="1">
        <v>12</v>
      </c>
      <c r="X254" s="1">
        <v>0</v>
      </c>
      <c r="Y254" s="1">
        <v>12</v>
      </c>
      <c r="Z254" s="1">
        <v>0</v>
      </c>
      <c r="AA254" s="1">
        <v>342</v>
      </c>
      <c r="AB254" s="1">
        <v>122</v>
      </c>
      <c r="AC254" s="1">
        <v>63</v>
      </c>
      <c r="AD254" s="1">
        <v>133</v>
      </c>
      <c r="AE254" s="1">
        <v>24</v>
      </c>
      <c r="AF254" s="1">
        <v>342</v>
      </c>
    </row>
    <row r="255" spans="1:32" s="1" customFormat="1">
      <c r="A255" s="1" t="s">
        <v>7</v>
      </c>
      <c r="B255" s="1" t="s">
        <v>1</v>
      </c>
      <c r="C255" s="1" t="str">
        <f>"301807"</f>
        <v>301807</v>
      </c>
      <c r="D255" s="1" t="s">
        <v>5</v>
      </c>
      <c r="E255" s="1">
        <v>15</v>
      </c>
      <c r="F255" s="1">
        <v>1099</v>
      </c>
      <c r="G255" s="1">
        <v>830</v>
      </c>
      <c r="H255" s="1">
        <v>360</v>
      </c>
      <c r="I255" s="1">
        <v>470</v>
      </c>
      <c r="J255" s="1">
        <v>0</v>
      </c>
      <c r="K255" s="1">
        <v>4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470</v>
      </c>
      <c r="T255" s="1">
        <v>0</v>
      </c>
      <c r="U255" s="1">
        <v>0</v>
      </c>
      <c r="V255" s="1">
        <v>470</v>
      </c>
      <c r="W255" s="1">
        <v>18</v>
      </c>
      <c r="X255" s="1">
        <v>3</v>
      </c>
      <c r="Y255" s="1">
        <v>15</v>
      </c>
      <c r="Z255" s="1">
        <v>0</v>
      </c>
      <c r="AA255" s="1">
        <v>452</v>
      </c>
      <c r="AB255" s="1">
        <v>135</v>
      </c>
      <c r="AC255" s="1">
        <v>120</v>
      </c>
      <c r="AD255" s="1">
        <v>157</v>
      </c>
      <c r="AE255" s="1">
        <v>40</v>
      </c>
      <c r="AF255" s="1">
        <v>452</v>
      </c>
    </row>
    <row r="256" spans="1:32" s="1" customFormat="1">
      <c r="A256" s="1" t="s">
        <v>6</v>
      </c>
      <c r="B256" s="1" t="s">
        <v>1</v>
      </c>
      <c r="C256" s="1" t="str">
        <f>"301807"</f>
        <v>301807</v>
      </c>
      <c r="D256" s="1" t="s">
        <v>5</v>
      </c>
      <c r="E256" s="1">
        <v>16</v>
      </c>
      <c r="F256" s="1">
        <v>1019</v>
      </c>
      <c r="G256" s="1">
        <v>770</v>
      </c>
      <c r="H256" s="1">
        <v>411</v>
      </c>
      <c r="I256" s="1">
        <v>359</v>
      </c>
      <c r="J256" s="1">
        <v>0</v>
      </c>
      <c r="K256" s="1">
        <v>4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359</v>
      </c>
      <c r="T256" s="1">
        <v>0</v>
      </c>
      <c r="U256" s="1">
        <v>0</v>
      </c>
      <c r="V256" s="1">
        <v>359</v>
      </c>
      <c r="W256" s="1">
        <v>15</v>
      </c>
      <c r="X256" s="1">
        <v>4</v>
      </c>
      <c r="Y256" s="1">
        <v>11</v>
      </c>
      <c r="Z256" s="1">
        <v>0</v>
      </c>
      <c r="AA256" s="1">
        <v>344</v>
      </c>
      <c r="AB256" s="1">
        <v>91</v>
      </c>
      <c r="AC256" s="1">
        <v>90</v>
      </c>
      <c r="AD256" s="1">
        <v>130</v>
      </c>
      <c r="AE256" s="1">
        <v>33</v>
      </c>
      <c r="AF256" s="1">
        <v>344</v>
      </c>
    </row>
    <row r="257" spans="1:32" s="1" customFormat="1">
      <c r="A257" s="1" t="s">
        <v>4</v>
      </c>
      <c r="B257" s="1" t="s">
        <v>1</v>
      </c>
      <c r="C257" s="1" t="str">
        <f>"301807"</f>
        <v>301807</v>
      </c>
      <c r="D257" s="1" t="s">
        <v>3</v>
      </c>
      <c r="E257" s="1">
        <v>17</v>
      </c>
      <c r="F257" s="1">
        <v>49</v>
      </c>
      <c r="G257" s="1">
        <v>80</v>
      </c>
      <c r="H257" s="1">
        <v>63</v>
      </c>
      <c r="I257" s="1">
        <v>17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17</v>
      </c>
      <c r="T257" s="1">
        <v>0</v>
      </c>
      <c r="U257" s="1">
        <v>0</v>
      </c>
      <c r="V257" s="1">
        <v>17</v>
      </c>
      <c r="W257" s="1">
        <v>1</v>
      </c>
      <c r="X257" s="1">
        <v>0</v>
      </c>
      <c r="Y257" s="1">
        <v>1</v>
      </c>
      <c r="Z257" s="1">
        <v>0</v>
      </c>
      <c r="AA257" s="1">
        <v>16</v>
      </c>
      <c r="AB257" s="1">
        <v>4</v>
      </c>
      <c r="AC257" s="1">
        <v>2</v>
      </c>
      <c r="AD257" s="1">
        <v>9</v>
      </c>
      <c r="AE257" s="1">
        <v>1</v>
      </c>
      <c r="AF257" s="1">
        <v>16</v>
      </c>
    </row>
    <row r="258" spans="1:32" s="1" customFormat="1">
      <c r="A258" s="1" t="s">
        <v>2</v>
      </c>
      <c r="B258" s="1" t="s">
        <v>1</v>
      </c>
      <c r="C258" s="1" t="str">
        <f>"301807"</f>
        <v>301807</v>
      </c>
      <c r="D258" s="1" t="s">
        <v>0</v>
      </c>
      <c r="E258" s="1">
        <v>18</v>
      </c>
      <c r="F258" s="1">
        <v>39</v>
      </c>
      <c r="G258" s="1">
        <v>50</v>
      </c>
      <c r="H258" s="1">
        <v>33</v>
      </c>
      <c r="I258" s="1">
        <v>17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17</v>
      </c>
      <c r="T258" s="1">
        <v>0</v>
      </c>
      <c r="U258" s="1">
        <v>0</v>
      </c>
      <c r="V258" s="1">
        <v>17</v>
      </c>
      <c r="W258" s="1">
        <v>0</v>
      </c>
      <c r="X258" s="1">
        <v>0</v>
      </c>
      <c r="Y258" s="1">
        <v>0</v>
      </c>
      <c r="Z258" s="1">
        <v>0</v>
      </c>
      <c r="AA258" s="1">
        <v>17</v>
      </c>
      <c r="AB258" s="1">
        <v>2</v>
      </c>
      <c r="AC258" s="1">
        <v>7</v>
      </c>
      <c r="AD258" s="1">
        <v>6</v>
      </c>
      <c r="AE258" s="1">
        <v>2</v>
      </c>
      <c r="AF258" s="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2015-11-03T12:29:13Z</dcterms:created>
  <dcterms:modified xsi:type="dcterms:W3CDTF">2015-11-03T12:29:23Z</dcterms:modified>
</cp:coreProperties>
</file>