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198" i="1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<sst xmlns="http://schemas.openxmlformats.org/spreadsheetml/2006/main" count="621" uniqueCount="452">
  <si>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</si>
  <si>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</si>
  <si>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</si>
  <si>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</si>
  <si>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</si>
  <si>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</si>
  <si>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</si>
  <si>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</si>
  <si>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</si>
  <si>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</si>
  <si>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</si>
  <si>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</si>
  <si>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</si>
  <si>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</si>
  <si>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</si>
  <si>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</si>
  <si>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</si>
  <si>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</si>
  <si>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</si>
  <si>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</si>
  <si>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</si>
  <si>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</si>
  <si>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</si>
  <si>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</si>
  <si>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</si>
  <si>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</si>
  <si>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</si>
  <si>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Stanisław KARCZEWSKI</t>
  </si>
  <si>
    <t>Leszek Janusz  PRZYBYTNIAK</t>
  </si>
  <si>
    <t>Razem</t>
  </si>
  <si>
    <t>a86a-1c16-6107-7641-9abd-e814-cc28-fa53</t>
  </si>
  <si>
    <t>gm. Białobrzegi</t>
  </si>
  <si>
    <t>Publiczna Szkoła Podstawowa Nr 1 im.Komisji Edukacji Narodowej w Białobrzegach</t>
  </si>
  <si>
    <t>4c8b-7ceb-1ab9-b3f4-e020-955b-f35e-1b6f</t>
  </si>
  <si>
    <t>Publiczne Przedszkole Nr 2 im. Kubusia Puchatka w Białobrzegach</t>
  </si>
  <si>
    <t>7878-0a8f-7d5f-55c8-d623-e6cc-c5db-0a2f</t>
  </si>
  <si>
    <t>Publiczna Szkoła Podstawowa Nr 1 im. Komisji Edukacji Narodowej w Białobrzegach</t>
  </si>
  <si>
    <t>7381-125e-4c6d-9f8f-8289-28cb-80c3-ca13</t>
  </si>
  <si>
    <t xml:space="preserve"> Biblioteka Publiczna Miasta i Gminy w Białobrzegach</t>
  </si>
  <si>
    <t>5658-a33c-949a-cd0b-7380-bf9f-6e96-cb6f</t>
  </si>
  <si>
    <t>Publiczna Szkoła Podstawowa w Suchej</t>
  </si>
  <si>
    <t>eea2-fa6b-635f-c45f-65f1-784b-f246-083f</t>
  </si>
  <si>
    <t xml:space="preserve">Oddział Zewnętrzny w Stawiszynie </t>
  </si>
  <si>
    <t>1c4e-d6bf-9332-3717-5e68-64ec-d6cf-35d2</t>
  </si>
  <si>
    <t>gm. Promna</t>
  </si>
  <si>
    <t>Urząd Gminy w Promnie</t>
  </si>
  <si>
    <t>0294-4e2e-36fd-b9f3-1778-efcc-269e-6f8d</t>
  </si>
  <si>
    <t>Remiza OSP w Olszamach</t>
  </si>
  <si>
    <t>21ad-4911-9e72-1442-ab83-e130-b873-49db</t>
  </si>
  <si>
    <t xml:space="preserve">Świetlica wiejska </t>
  </si>
  <si>
    <t>0c7c-c78f-7017-5e14-8b32-54e4-5816-ab6c</t>
  </si>
  <si>
    <t>Szkoła Podstawowa w Przybyszewie</t>
  </si>
  <si>
    <t>c9b0-bbdb-4889-435f-9a50-68ac-dd96-0184</t>
  </si>
  <si>
    <t>gm. Radzanów</t>
  </si>
  <si>
    <t>Świetlica Wiejska w Radzanowie</t>
  </si>
  <si>
    <t>1f39-c29b-31a8-faa5-1a9f-c1bd-e3dc-929c</t>
  </si>
  <si>
    <t>Świetlica Wiejska w Bukównie</t>
  </si>
  <si>
    <t>9805-09a0-c16c-2a8e-7620-10e5-5bb5-6399</t>
  </si>
  <si>
    <t>gm. Stara Błotnica</t>
  </si>
  <si>
    <t>Zespół Szkół Gminnych w Starej Błotnicy</t>
  </si>
  <si>
    <t>1058-53c9-24f2-70cc-bcba-cd01-0c34-1135</t>
  </si>
  <si>
    <t>Zespół Szkół Gminnych w Starym Goździe</t>
  </si>
  <si>
    <t>ae01-1acd-b5e4-4473-2d40-0e1c-d0c2-cf9c</t>
  </si>
  <si>
    <t>Publiczna Szkoła Podstawowa w Kaszowie</t>
  </si>
  <si>
    <t>89b6-87df-b8f9-f050-307b-2801-d5b8-7fe2</t>
  </si>
  <si>
    <t>gm. Stromiec</t>
  </si>
  <si>
    <t>Publiczna Szkoła Podstawowa w Bobrku</t>
  </si>
  <si>
    <t>7a2c-d550-457e-74ac-4b88-2c1b-f764-b079</t>
  </si>
  <si>
    <t>Publiczna Szkoła Podstawowa w Bożem</t>
  </si>
  <si>
    <t>ffe6-e177-4beb-aa5c-bcbc-2e05-f400-6051</t>
  </si>
  <si>
    <t>Publiczna Szkoła Podstawowa w Dobieszynie</t>
  </si>
  <si>
    <t>c5fb-c625-b85c-5e1f-39dc-e5ae-43a8-5d14</t>
  </si>
  <si>
    <t>Publiczna Szkoła Podstawowa w Podlesiu Dużym</t>
  </si>
  <si>
    <t>f74e-97ad-0be7-524d-5621-5f1d-9a8d-5b6f</t>
  </si>
  <si>
    <t>Urząd Gminy w Stromcu</t>
  </si>
  <si>
    <t>bb43-1253-dc69-852a-07f5-d4dc-dbab-e3e4</t>
  </si>
  <si>
    <t>Publiczna Szkoła Podstawowa w Stromcu</t>
  </si>
  <si>
    <t>2b92-c1d6-ebd1-46b3-641e-bf03-4f4e-40aa</t>
  </si>
  <si>
    <t>gm. Wyśmierzyce</t>
  </si>
  <si>
    <t>URZĄD MIEJSKI W WYŚMIERZYCACH</t>
  </si>
  <si>
    <t>3894-179e-50fe-e19f-eca3-42f0-ca77-4316</t>
  </si>
  <si>
    <t>REMIZA OSP W WITASZYNIE</t>
  </si>
  <si>
    <t>723a-4623-0eb9-d4b8-1154-6e4f-62e2-a693</t>
  </si>
  <si>
    <t>SZKOŁA PODSTAWOWA W KOSTRZYNIE</t>
  </si>
  <si>
    <t>6bd8-ee61-a8d8-c07d-3bba-ad42-b116-6a0b</t>
  </si>
  <si>
    <t>gm. Belsk Duży</t>
  </si>
  <si>
    <t>Budynek Urzędu Gminy w Belsku Dużym</t>
  </si>
  <si>
    <t>9ee7-4013-660b-cedd-ccef-7b1a-0287-6b29</t>
  </si>
  <si>
    <t>Publiczna Szkoła Podstawowa w Lewiczynie</t>
  </si>
  <si>
    <t>8dfd-64ad-4c3b-ea11-4169-d130-fa1f-eba8</t>
  </si>
  <si>
    <t>Publiczna Szkoła Podstawowa w Łęczeszycach</t>
  </si>
  <si>
    <t>8ba6-2e37-eb7c-5f07-8a57-e9d5-3065-d27d</t>
  </si>
  <si>
    <t>Remiza OSP w Wilczogórze</t>
  </si>
  <si>
    <t>afac-4832-a4a6-ffa8-1a11-a8b1-9e89-2599</t>
  </si>
  <si>
    <t>Budynek Szkoły Podstawowej w Rożcach</t>
  </si>
  <si>
    <t>7fee-47c6-900b-32b3-da61-0c4b-c996-5e70</t>
  </si>
  <si>
    <t>Publiczna Szkoła Podstawowa w Zaborowie</t>
  </si>
  <si>
    <t>b8d2-5d4b-13c0-b034-7adb-f071-9da3-dcf2</t>
  </si>
  <si>
    <t>bfe3-e568-4d38-d580-c5ea-05ba-5171-ee8f</t>
  </si>
  <si>
    <t>Budynek Świetlicy Wiejskiej w Bodzewie</t>
  </si>
  <si>
    <t>3773-689a-8749-4605-8ff9-dfdd-f143-eaa4</t>
  </si>
  <si>
    <t>gm. Błędów</t>
  </si>
  <si>
    <t>Publiczna Szkoła Podstawowa w Błędowie</t>
  </si>
  <si>
    <t>66df-8f5c-9421-63e2-541f-b577-ceda-c771</t>
  </si>
  <si>
    <t>Publiczna Szkoła Podstawowa w Gołoszach</t>
  </si>
  <si>
    <t>306b-a453-cbb3-44b5-1ada-1945-68d8-bc7f</t>
  </si>
  <si>
    <t>Publiczna Szkoła Podstawowa w Wilkowie</t>
  </si>
  <si>
    <t>c37c-7dc4-5e33-8f3a-e9bd-a2b3-a1f9-0e7c</t>
  </si>
  <si>
    <t>Publiczna Szkoła Podstawowa w Lipiu</t>
  </si>
  <si>
    <t>0a46-f677-7648-5cd4-2ca1-a611-6080-f491</t>
  </si>
  <si>
    <t xml:space="preserve">Publiczne Gimnazium w Błędowie </t>
  </si>
  <si>
    <t>847d-8b76-8fc8-0c01-9171-9747-42c6-927c</t>
  </si>
  <si>
    <t>gm. Chynów</t>
  </si>
  <si>
    <t>Publiczne Gimnazjum w Chynowie</t>
  </si>
  <si>
    <t>b872-2661-94d2-6c19-9f28-fb1a-4e70-c75f</t>
  </si>
  <si>
    <t>Publiczna Szkoła Podstawowa w Machcinie</t>
  </si>
  <si>
    <t>ea99-66e1-308c-552d-b0f6-a2b4-7d3c-bffc</t>
  </si>
  <si>
    <t>Publiczna Szkoła Podstawowa w Zalesiu</t>
  </si>
  <si>
    <t>c1df-704b-771a-2a4a-78c2-5dc9-3355-4e83</t>
  </si>
  <si>
    <t>Publiczna Szkoła Podstawowa w Watraszewie</t>
  </si>
  <si>
    <t>53f1-6f11-076f-3dea-dd89-a5f2-f658-51f1</t>
  </si>
  <si>
    <t>Publiczna Szkoła Podstawowa w Budziszynku</t>
  </si>
  <si>
    <t>9bb6-7ff4-634e-8895-3b27-d3bc-7b6e-eb1b</t>
  </si>
  <si>
    <t>Zespół Szkół w Drwalewie</t>
  </si>
  <si>
    <t>e9d0-ea74-0e27-f1f0-f1b4-cfa8-bb74-dd4e</t>
  </si>
  <si>
    <t>Publiczna Szkoła Podstawowa w Pieczyskach</t>
  </si>
  <si>
    <t>a858-9cf3-70d3-f6f2-f1fd-d126-4b07-b133</t>
  </si>
  <si>
    <t>Publiczna Szkoła Podstawowa w Sułkowicach</t>
  </si>
  <si>
    <t>7204-705c-0672-9255-0487-69bc-5cf1-3755</t>
  </si>
  <si>
    <t>gm. Goszczyn</t>
  </si>
  <si>
    <t>Hala Sportowa w Goszczynie</t>
  </si>
  <si>
    <t>a878-0b8e-a002-50e6-5a94-d70a-30ad-7fa3</t>
  </si>
  <si>
    <t>Ochotnicza Straż Pożarna w Długowoli</t>
  </si>
  <si>
    <t>4cf8-9012-8965-3352-de48-d4de-0e93-6cb3</t>
  </si>
  <si>
    <t>Publiczna Szkoła Podstawowa w Bądkowie</t>
  </si>
  <si>
    <t>18c0-6d66-2345-1804-88c3-8bde-bfa7-124b</t>
  </si>
  <si>
    <t>gm. Grójec</t>
  </si>
  <si>
    <t>Publiczna Szkoła Podstawowa Nr 1 w Grójcu</t>
  </si>
  <si>
    <t>1816-01e5-7c7b-82cc-9e92-8557-088a-b693</t>
  </si>
  <si>
    <t>Starostwo Powiatowe w Grójcu</t>
  </si>
  <si>
    <t>7e05-7406-a045-88de-30ed-ae29-e143-94a7</t>
  </si>
  <si>
    <t>Powiatowy Cech Rzemieślników i Przedsiębiorców w Grójcu</t>
  </si>
  <si>
    <t>5f90-2443-ebd6-b6fb-1f7a-7939-1b6e-c0a3</t>
  </si>
  <si>
    <t>Publiczne Gimnazjum w Grójcu</t>
  </si>
  <si>
    <t>a8c6-609b-21e4-2950-f1da-df06-7ea1-4a55</t>
  </si>
  <si>
    <t>Publiczna Szkoła Podstawowa Nr 2 w Grójcu</t>
  </si>
  <si>
    <t>dfdf-0c1e-31b2-7df4-9a05-a152-9d6f-3493</t>
  </si>
  <si>
    <t>Ratusz Miejski w Grójcu</t>
  </si>
  <si>
    <t>f721-37cf-bbf0-a6e7-e7fa-502a-5ecc-c3ba</t>
  </si>
  <si>
    <t>Publiczna Szkoła Podstawowa Nr 3 w Grójcu</t>
  </si>
  <si>
    <t>b5fd-3d73-4736-1894-429f-b23b-654f-3735</t>
  </si>
  <si>
    <t>Siedziba byłej Publicznej Szkoły Podstawowej w Słomczynie</t>
  </si>
  <si>
    <t>15b5-6df3-69b8-0bcd-b44a-7e3c-5558-40ff</t>
  </si>
  <si>
    <t>Regionalna Dyrekcja Lasów Państwowych w Radomiu Nadleśnictwo Grójec</t>
  </si>
  <si>
    <t>6d69-49ad-2704-5719-76dd-ae2c-33ef-0660</t>
  </si>
  <si>
    <t>Publiczna Szkoła Podstawowa w Lesznowoli</t>
  </si>
  <si>
    <t>72bd-45ae-5293-6241-5eb8-eb01-24b2-a47b</t>
  </si>
  <si>
    <t>Publiczna Szkoła Podstawowa w Częstoniewie</t>
  </si>
  <si>
    <t>3d9b-2cac-0d78-a934-aec5-70b6-ec65-d5a5</t>
  </si>
  <si>
    <t>Publiczna Szkoła Podstawowa w Bikówku</t>
  </si>
  <si>
    <t>c6f6-16d0-dcde-0bb5-c7cd-da3c-a6f0-aa2a</t>
  </si>
  <si>
    <t>Ochotnicza Staż Pożarna w  Pabierowicach</t>
  </si>
  <si>
    <t>d717-1127-3575-5330-0724-7ed6-1739-5270</t>
  </si>
  <si>
    <t>SGGW w Warszawie RZD Wilanów Obory w Kociszewie</t>
  </si>
  <si>
    <t>affc-bae6-c78c-b86a-54c6-fd8b-4b76-94cd</t>
  </si>
  <si>
    <t>Areszt Śledczy w Grójcu</t>
  </si>
  <si>
    <t>bbcb-5604-cc1b-16b6-a49f-8aa3-3724-a7b9</t>
  </si>
  <si>
    <t>Powiatowe Centrum Medyczne w Grójcu</t>
  </si>
  <si>
    <t>3ee6-1bf9-9aba-7d57-ac78-a8de-2a84-e2ab</t>
  </si>
  <si>
    <t>Dom Pomocy Społecznej "Pod Topolami" w Lesznowoli</t>
  </si>
  <si>
    <t>11b4-0a88-bdc2-27bc-c7a9-97e3-25bc-63a5</t>
  </si>
  <si>
    <t>gm. Jasieniec</t>
  </si>
  <si>
    <t>Gminna Biblioteka Publiczna w Jasieńcu</t>
  </si>
  <si>
    <t>e4e1-3880-ecae-6641-df67-64bb-b12c-9011</t>
  </si>
  <si>
    <t>Publiczna Szkoła Podstawowa w Zbroszy Dużej</t>
  </si>
  <si>
    <t>a529-8481-f7ce-7905-3851-278a-ea04-d232</t>
  </si>
  <si>
    <t>Świetlica wiejska w Nowym Miedzechowie</t>
  </si>
  <si>
    <t>4bcc-d0ab-7656-e17d-c588-3b7d-2195-ca0f</t>
  </si>
  <si>
    <t>Ochotnicza Straż Pożarna w Boglewicach</t>
  </si>
  <si>
    <t>45f0-87cc-7feb-59fa-608f-0551-03a9-6a18</t>
  </si>
  <si>
    <t>gm. Mogielnica</t>
  </si>
  <si>
    <t>Zespół Szkół Ogólnokształcących w Mogielnicy</t>
  </si>
  <si>
    <t>cbf7-8cee-b195-3676-8938-31d6-0ed1-e2cc</t>
  </si>
  <si>
    <t xml:space="preserve">Budynek Biura Rady Miejskiej  </t>
  </si>
  <si>
    <t>0ea2-f079-8cd0-f653-dbcc-1caa-aba5-5c20</t>
  </si>
  <si>
    <t xml:space="preserve">Publiczna Szkoła Podstawowa w Mogielnicy </t>
  </si>
  <si>
    <t>410f-f82f-73f5-f8f9-d485-bf1d-5e32-3a05</t>
  </si>
  <si>
    <t>Publiczna Szkoła Podstawowa w Borowem</t>
  </si>
  <si>
    <t>0208-4e93-e23f-56a3-c8d4-1f56-0931-f211</t>
  </si>
  <si>
    <t>Publiczna Szkoła Podstawowa w Michałowicach</t>
  </si>
  <si>
    <t>ef46-280d-9014-05a9-366f-b937-f207-2a07</t>
  </si>
  <si>
    <t>Publiczna Szkoła Podstawowa w Brzostowcu</t>
  </si>
  <si>
    <t>2056-ad36-293c-f540-f306-4317-2e03-80b8</t>
  </si>
  <si>
    <t>Budynek OSP w Miechowicach</t>
  </si>
  <si>
    <t>ff65-d9a8-b627-680b-aef3-2955-d247-4ff2</t>
  </si>
  <si>
    <t>Niepubliczna Szkoła Podstawowa w Kozietułach</t>
  </si>
  <si>
    <t>18c5-69c6-bea5-1987-761c-3ad6-47df-4806</t>
  </si>
  <si>
    <t>Dom Pomocy Społecznej w Tomczycach</t>
  </si>
  <si>
    <t>a980-2093-eeae-640f-d47a-c341-5717-fdca</t>
  </si>
  <si>
    <t>gm. Nowe Miasto nad Pilicą</t>
  </si>
  <si>
    <t>Publiczne Gimnazjum w Nowym Mieście nad Pilicą</t>
  </si>
  <si>
    <t>b927-b8ab-2e99-0ec0-c7ea-2f79-2c7d-b40c</t>
  </si>
  <si>
    <t>Przychodnia Rejonowa w Nowym Mieście nad Pilicą</t>
  </si>
  <si>
    <t>9986-1e9c-8c66-bba7-77ad-e532-2043-a5d8</t>
  </si>
  <si>
    <t>Publiczna Szkoła Podstawowa w Żdżarach</t>
  </si>
  <si>
    <t>a0b7-9938-5c80-e1a3-450a-d66e-48a5-dc37</t>
  </si>
  <si>
    <t>Remiza OSP w Łęgonicach</t>
  </si>
  <si>
    <t>45ba-2fa7-848c-a926-82eb-287f-9eba-7d72</t>
  </si>
  <si>
    <t>Publiczna Szkoła Podstawowa w Nowym Mieście nad Pilicą</t>
  </si>
  <si>
    <t>13a7-f989-c165-cfe6-b96e-0d5b-2ad4-36d5</t>
  </si>
  <si>
    <t>Dom Pomocy Społecznej im. Natalii Nitosławskiej</t>
  </si>
  <si>
    <t>66ee-25f1-011e-9510-07db-aa61-8f17-41bc</t>
  </si>
  <si>
    <t>Samodzielny Publiczny Zakład Opieki Zdrowotnej</t>
  </si>
  <si>
    <t>0d5e-830c-a879-6fbf-6677-9a56-430a-52ad</t>
  </si>
  <si>
    <t>gm. Pniewy</t>
  </si>
  <si>
    <t>Publiczna Szkoła Podstawowa w Karolewie</t>
  </si>
  <si>
    <t>75eb-2326-a4b3-f2bd-b27a-e38a-a04c-3388</t>
  </si>
  <si>
    <t>Publiczna Szkoła Podstawowa w Ciechlinie</t>
  </si>
  <si>
    <t>ec2e-5752-dcd7-97b6-d5fa-8615-7333-0568</t>
  </si>
  <si>
    <t>Publiczna Szkoła Podstawowa w Jeziorze</t>
  </si>
  <si>
    <t>6a68-8267-c779-3846-0b60-d5b4-c6f3-e639</t>
  </si>
  <si>
    <t>Publiczne Gimnazjum w Kruszewie</t>
  </si>
  <si>
    <t>40ab-63df-f951-d696-a4af-236c-4994-5fd5</t>
  </si>
  <si>
    <t>gm. Warka</t>
  </si>
  <si>
    <t>Publiczne Gimnazjum Nr1 w Warce</t>
  </si>
  <si>
    <t>dd1b-60d7-da9d-6d72-59c7-f375-c33e-c922</t>
  </si>
  <si>
    <t>Publiczna Szkoła Podstawowa Nr 2 w Warce</t>
  </si>
  <si>
    <t>f36a-091f-1df9-985e-ff91-b1e6-a5a1-128a</t>
  </si>
  <si>
    <t>Publiczna Szkoła Podstawowa Nr 1 w Warce</t>
  </si>
  <si>
    <t>52ec-f283-9524-a651-ae98-703d-df3a-3023</t>
  </si>
  <si>
    <t>Zespół Szkół Ponadgimnazjalnych w Warce</t>
  </si>
  <si>
    <t>869a-ada0-d79a-e143-c3fe-d52d-1395-6b66</t>
  </si>
  <si>
    <t>Przedszkole Samorządowe Nr 1 w Warce</t>
  </si>
  <si>
    <t>a018-e5f1-6013-615f-8cdc-37b0-d572-6434</t>
  </si>
  <si>
    <t>Muzeum im. Kazimierza Pułaskiego w Warce (w budynku Centrum Edukacyjno-Muzealnym)</t>
  </si>
  <si>
    <t>2970-ba1d-b209-926a-dccd-a358-f8b6-1ed2</t>
  </si>
  <si>
    <t>Publiczna Szkoła Podstawowa w Michałowie</t>
  </si>
  <si>
    <t>c490-4c84-f63f-1140-afc4-d350-15d0-1323</t>
  </si>
  <si>
    <t>Publiczna Szkoła Podstawowa we Wrociszewie</t>
  </si>
  <si>
    <t>189b-99a0-e401-724f-1dd2-ab71-5bb6-3837</t>
  </si>
  <si>
    <t>Zespół Szkolno-Przedszkolny w Nowej Wsi</t>
  </si>
  <si>
    <t>624c-0592-65db-5dcf-716f-d43f-a5d8-0e93</t>
  </si>
  <si>
    <t>Świetlica wiejska w Laskach</t>
  </si>
  <si>
    <t>6884-f7c5-8dbb-bdae-5d17-02e8-9ae8-c85c</t>
  </si>
  <si>
    <t>Świetlica wiejska w Gośniewicach</t>
  </si>
  <si>
    <t>3ebe-5a09-cd1d-d701-a4e0-a158-afb9-8dab</t>
  </si>
  <si>
    <t>Publiczne Gimnazjum w Dębnowoli</t>
  </si>
  <si>
    <t>491a-557b-bdaf-efd8-21d5-1c77-c335-685f</t>
  </si>
  <si>
    <t xml:space="preserve">Publiczna Szkoła Podstawowa w Ostrołęce </t>
  </si>
  <si>
    <t>d369-d185-1ae2-f7da-e69e-f96d-38dc-6ebb</t>
  </si>
  <si>
    <t>Publiczna Szkoła Podstawowa w Konarach</t>
  </si>
  <si>
    <t>8eca-4394-930c-f4c0-7bb6-6faa-ee8f-22d6</t>
  </si>
  <si>
    <t>gm. Garbatka-Letnisko</t>
  </si>
  <si>
    <t>Przedszkole Samorządowe "Pod Sosnową Szyszką"</t>
  </si>
  <si>
    <t>3d8b-9fa5-66b8-f34f-b033-1f9a-bd4a-d46d</t>
  </si>
  <si>
    <t xml:space="preserve">Publiczne Gimnazjum </t>
  </si>
  <si>
    <t>5cb3-fff6-b563-8f06-8b7d-b583-92fb-4e18</t>
  </si>
  <si>
    <t>Lokal po Gminnym Centrum Kultury, Sportu i Promocji</t>
  </si>
  <si>
    <t>e8be-69de-4a50-3aee-25fc-afe6-aff5-2d87</t>
  </si>
  <si>
    <t>Publiczna Szkoła Podstawowa w Bogucinie</t>
  </si>
  <si>
    <t>ddfb-8569-90d3-cfbe-0684-f5ea-1bc3-e876</t>
  </si>
  <si>
    <t>Budynek po  Publicznej Szkole Podstawowej w Bąkowcu</t>
  </si>
  <si>
    <t>7275-4698-ed97-48d2-26cd-081d-4d13-6a34</t>
  </si>
  <si>
    <t>Zakład Karny w Żytkowicach</t>
  </si>
  <si>
    <t>f012-816e-1f56-2578-c85d-a173-98bb-5667</t>
  </si>
  <si>
    <t>gm. Głowaczów</t>
  </si>
  <si>
    <t xml:space="preserve">Zespół Szkół Ogólnokształcących w Brzózie </t>
  </si>
  <si>
    <t>69e0-972a-b60d-0449-c441-2eb4-6c8d-54ea</t>
  </si>
  <si>
    <t>Ochotnicza Straż Pożarna w Mariampolu</t>
  </si>
  <si>
    <t>0c1f-8f09-0265-0374-12bc-69f5-33a1-a2eb</t>
  </si>
  <si>
    <t xml:space="preserve">Publiczne Gimnazjum w Głowaczowie </t>
  </si>
  <si>
    <t>0d4b-db9f-9fa7-1f07-5ae5-a604-47a2-cd67</t>
  </si>
  <si>
    <t xml:space="preserve">Ochotnicza Straż Pożarna  w Miejskiej Dąbrowie </t>
  </si>
  <si>
    <t>2db2-a00a-dfd2-c6bd-f369-2280-f439-9dae</t>
  </si>
  <si>
    <t xml:space="preserve">Zespół Szkół w Ursynowie </t>
  </si>
  <si>
    <t>67f0-de80-de21-56e7-6352-5978-7040-478d</t>
  </si>
  <si>
    <t xml:space="preserve">Ochotnicza Straż Pożarna w Bobrownikach </t>
  </si>
  <si>
    <t>578f-b36a-0aa7-e599-546c-da59-027b-424c</t>
  </si>
  <si>
    <t>gm. Gniewoszów</t>
  </si>
  <si>
    <t>Zespół Szkolno-Przedszkolny w Gniewoszowie</t>
  </si>
  <si>
    <t>7e34-080b-2328-5e45-c60b-9252-14a4-f06f</t>
  </si>
  <si>
    <t>Publiczna Szkoła Podstawowa w Wysokim Kole</t>
  </si>
  <si>
    <t>34b6-363f-f2bd-c3d5-7f55-317d-9c09-a152</t>
  </si>
  <si>
    <t>Budynek po byłej Szkole Podstawowej w Oleksowie</t>
  </si>
  <si>
    <t>1ce5-35d4-aaf3-cac9-ce59-f8c7-6feb-75cc</t>
  </si>
  <si>
    <t>Remiza Ochotniczej Straży Pożarnej w Sarnowie</t>
  </si>
  <si>
    <t>d716-bc23-c91b-5f1f-c716-bb8f-a302-6c47</t>
  </si>
  <si>
    <t>gm. Grabów nad Pilicą</t>
  </si>
  <si>
    <t>Zespół Szkół w Grabowie nad Pilicą</t>
  </si>
  <si>
    <t>e461-200b-b859-8670-1379-cb67-db0a-18de</t>
  </si>
  <si>
    <t xml:space="preserve">Świetlica Zespółu Szkół w Grabowie nad Pilicą </t>
  </si>
  <si>
    <t>4f8f-4a3b-e9dd-b043-9b5a-b642-daf0-57f7</t>
  </si>
  <si>
    <t>Budynek Ochotniczej Straży Pożarnej w Łękawicy</t>
  </si>
  <si>
    <t>e0c6-5bad-c53e-4496-9249-9640-e93f-5fb2</t>
  </si>
  <si>
    <t>Publiczna Szkoła Podstawowa w Augustowie</t>
  </si>
  <si>
    <t>969c-59f5-047e-9f68-c41b-b11e-fa54-a1b1</t>
  </si>
  <si>
    <t>gm. Kozienice</t>
  </si>
  <si>
    <t>Publiczna Szkoła Podstawowa w Ryczywole</t>
  </si>
  <si>
    <t>f6eb-6a90-5a14-b2ac-13c8-db76-fa73-30d0</t>
  </si>
  <si>
    <t>Publiczne Gimnazjum w Świerżach Górnych</t>
  </si>
  <si>
    <t>86d4-fee4-8494-63ed-6bee-6770-361f-f57a</t>
  </si>
  <si>
    <t>Publiczna Szkoła Podstawowa w Stanisławicach</t>
  </si>
  <si>
    <t>b3ea-33d0-83d9-03c8-1fb2-26ff-f362-be05</t>
  </si>
  <si>
    <t>Publiczna Szkoła Podstawowa w Brzeźnicy</t>
  </si>
  <si>
    <t>c995-f016-6886-2732-3b33-d60e-2136-329e</t>
  </si>
  <si>
    <t>Zarząd Dróg Powiatowych w Kozienicach, siedziba w Aleksandrówce</t>
  </si>
  <si>
    <t>5952-b8b7-2b85-02ef-c116-d54d-a839-6984</t>
  </si>
  <si>
    <t>Publiczne Przedszkole Nr 3 w Kozienicach</t>
  </si>
  <si>
    <t>7c1b-4fca-6fbd-4ca0-9e7e-d251-656c-73f0</t>
  </si>
  <si>
    <t>Publiczna Szkoła Podstawowa w Janikowie</t>
  </si>
  <si>
    <t>e225-d4ce-2f84-f2ca-1000-ebdf-7f90-7292</t>
  </si>
  <si>
    <t>Publiczna Szkoła Podstwowa w Nowej Wsi</t>
  </si>
  <si>
    <t>472c-29bf-a820-e487-17ac-d0d3-6cc9-d299</t>
  </si>
  <si>
    <t>Świetlica OSP Przewóz</t>
  </si>
  <si>
    <t>c2de-ef08-336e-9e7c-3453-5ead-9fd9-9670</t>
  </si>
  <si>
    <t>Publiczna Szkoła Podstawowa w Wólce Tyrzyńskiej</t>
  </si>
  <si>
    <t>8a5f-f698-e8b5-b58a-afa4-2ca4-8025-2397</t>
  </si>
  <si>
    <t>7a29-d877-3ad4-6e54-03c9-7bd1-6059-7156</t>
  </si>
  <si>
    <t>Publiczne Przedszkole Nr 2 w Kozienicach</t>
  </si>
  <si>
    <t>e137-d710-994b-aedf-7d36-48fe-7dbe-56ee</t>
  </si>
  <si>
    <t>Publiczne Przedszkole Nr 1 w Kozienicach</t>
  </si>
  <si>
    <t>1ae4-455b-bae7-8a7e-1493-c30d-5c35-0752</t>
  </si>
  <si>
    <t>Publiczna Szkoła Podstawowa Nr 3 w Kozienicach</t>
  </si>
  <si>
    <t>7d72-f850-7d98-ae72-6ce6-a69c-2825-25be</t>
  </si>
  <si>
    <t>Zespół Szkół Nr 1 w Kozienicach</t>
  </si>
  <si>
    <t>6711-0933-13ad-62c9-2acd-9b58-fbe7-de82</t>
  </si>
  <si>
    <t>Gimnazjum Nr 2 w Kozienicach</t>
  </si>
  <si>
    <t>7e95-5613-b90e-c6d3-c05c-b3b8-843e-0858</t>
  </si>
  <si>
    <t>Publiczna Szkoła Podstawowa Nr 1 w Kozienicach</t>
  </si>
  <si>
    <t>2907-ae69-c8b4-961d-f018-78f2-9a28-c70b</t>
  </si>
  <si>
    <t>Gimnazjum Nr 1 w Kozienicach</t>
  </si>
  <si>
    <t>f8e2-0739-4051-4be5-5855-f392-667f-38be</t>
  </si>
  <si>
    <t>dd19-c608-660b-ccea-5516-f1ec-28c8-d7a2</t>
  </si>
  <si>
    <t>Kozienicki Dom Kultury im. Bogusława Klimczuka w Kozienicach</t>
  </si>
  <si>
    <t>fcab-9756-7cbb-3ee5-38f7-4dfb-ad2b-9945</t>
  </si>
  <si>
    <t>Dom Pomocy Społecznej dla Dorosłych w Kozienicach</t>
  </si>
  <si>
    <t>2941-fb36-96d1-3b4d-51f7-40e3-c0be-8ad1</t>
  </si>
  <si>
    <t>Świetlica OSP ul. Lubelska 89 w Kozienicach</t>
  </si>
  <si>
    <t>c016-d5fc-3f9f-b873-43f8-e458-1855-0bb7</t>
  </si>
  <si>
    <t>Liceum Ogólnokształcące w Kozienicach</t>
  </si>
  <si>
    <t>b048-4113-86ae-4046-3269-b048-1109-19d9</t>
  </si>
  <si>
    <t>SPZZOZ w Kozienicach, budynek główny</t>
  </si>
  <si>
    <t>0496-1b05-f529-b5d6-aa3a-aaec-5886-d929</t>
  </si>
  <si>
    <t>SPZZOZ w Kozienicach, pawilon "Z"</t>
  </si>
  <si>
    <t>0133-7bad-76e8-7afd-e0ac-84c8-7f72-e345</t>
  </si>
  <si>
    <t>gm. Magnuszew</t>
  </si>
  <si>
    <t>Publiczna Szkoła Podstawowa w Magnuszewie</t>
  </si>
  <si>
    <t>d1ad-3af8-8dd6-5836-2345-062c-7266-445f</t>
  </si>
  <si>
    <t>Publiczne Gimnazjum w Magnuszewie</t>
  </si>
  <si>
    <t>431c-864a-59bf-7b66-ca47-63a2-3d1b-b8a3</t>
  </si>
  <si>
    <t>Publiczna Szkoła Podstawowa w Przydworzycach</t>
  </si>
  <si>
    <t>dbc4-0415-2aae-f9aa-0858-7e3f-9260-ad9b</t>
  </si>
  <si>
    <t>Świetlica w Trzebieniu</t>
  </si>
  <si>
    <t>31be-7999-30c0-1c6d-768b-b46c-094e-61c3</t>
  </si>
  <si>
    <t>Ochotnicza Straż Pożarna w Wilczkowicach Dolnych</t>
  </si>
  <si>
    <t>4c32-a7b1-b7d7-9e9f-39ff-c97e-e12a-8bfe</t>
  </si>
  <si>
    <t>Publiczna Szkoła Podstawowa w Chmielewie</t>
  </si>
  <si>
    <t>d8e8-25e9-6d4e-ceaa-f734-d99c-eea0-995f</t>
  </si>
  <si>
    <t>Publiczne Gimnazjum w Mniszewie</t>
  </si>
  <si>
    <t>6f77-0e5e-df95-a541-38a0-ad88-35ba-4ced</t>
  </si>
  <si>
    <t>Publiczna Szkoła Podstawowa w Rozniszewie</t>
  </si>
  <si>
    <t>2bdf-3399-f025-2c05-9139-6672-9562-9b46</t>
  </si>
  <si>
    <t>Budynek Byłej Szkoły Podstawowej w Osiemborowie</t>
  </si>
  <si>
    <t>c96f-59c8-3f83-3c59-b645-d007-7dca-5a3b</t>
  </si>
  <si>
    <t>gm. Sieciechów</t>
  </si>
  <si>
    <t>Zespół Szkolno - Przedszkolny w Słowikach Starych</t>
  </si>
  <si>
    <t>d3bd-c720-6741-b227-490d-7a42-9220-41cf</t>
  </si>
  <si>
    <t>Zespół Placówek Oświatowych w Sieciechowie</t>
  </si>
  <si>
    <t>8cc3-bbd5-177b-0b38-df86-0981-2a8d-d864</t>
  </si>
  <si>
    <t>Świetlica Wiejska w Zajezierzu</t>
  </si>
  <si>
    <t>ba6d-5914-a346-2630-3a94-7162-b224-c767</t>
  </si>
  <si>
    <t>gm. Borkowice</t>
  </si>
  <si>
    <t>Zespół Szkół Ogólnokształcących Borkowice</t>
  </si>
  <si>
    <t>a1ff-a550-026f-3fd6-f5d5-cb42-390f-0e93</t>
  </si>
  <si>
    <t>Przedszkole Samorządowe Ninków</t>
  </si>
  <si>
    <t>c93b-39e4-02de-c506-b140-e978-6bb9-ef7c</t>
  </si>
  <si>
    <t>Zespół Szkół Ogólnokształcących Rzuców</t>
  </si>
  <si>
    <t>1939-114a-954c-940f-560a-a6f1-32e0-3438</t>
  </si>
  <si>
    <t>Młodzieżowy Ośrodek Wychowawczy Rusinów</t>
  </si>
  <si>
    <t>da1f-2f11-d46c-a21d-a653-bbd2-f666-7bb4</t>
  </si>
  <si>
    <t>Gminny Ośrodek Kultury Borkowice</t>
  </si>
  <si>
    <t>520e-fe68-ba41-936b-fede-06b6-dfd7-778d</t>
  </si>
  <si>
    <t>gm. Gielniów</t>
  </si>
  <si>
    <t>Urząd Gminy Gielniów</t>
  </si>
  <si>
    <t>c031-fffa-6cb9-03e4-0d3c-14fb-e286-142c</t>
  </si>
  <si>
    <t>Publiczna Szkoła Podstawowa w Bielinach</t>
  </si>
  <si>
    <t>27d8-f6c5-09b5-6b11-8528-dda9-41af-70e0</t>
  </si>
  <si>
    <t xml:space="preserve">Świetlica wiejska w Goździkowie </t>
  </si>
  <si>
    <t>b3ef-eb7b-7ebb-ce04-e602-c0fd-43c9-4397</t>
  </si>
  <si>
    <t xml:space="preserve">Świetlica wiejska w Rozwadach </t>
  </si>
  <si>
    <t>d8ed-a7b2-432d-deb8-9994-0e42-a790-72f1</t>
  </si>
  <si>
    <t>gm. Klwów</t>
  </si>
  <si>
    <t>Zespół Szkół Samorządowych w Klwowie</t>
  </si>
  <si>
    <t>4303-ac3d-7ce2-6439-e642-234c-54cd-df52</t>
  </si>
  <si>
    <t>Remiza OSP w Sulgostowie</t>
  </si>
  <si>
    <t>d010-17d2-fee9-9b9c-464e-07f3-ce17-8ac6</t>
  </si>
  <si>
    <t>Wiejskie Centrum Kultury w Przystałowicach Dużych</t>
  </si>
  <si>
    <t>fb5a-fa24-523c-b14d-1a86-7815-497c-2321</t>
  </si>
  <si>
    <t>Publiczna Szkoła Podstawowa w Kłudnie</t>
  </si>
  <si>
    <t>d708-998f-3300-4dc5-6124-52a3-cb1f-0064</t>
  </si>
  <si>
    <t>gm. Odrzywół</t>
  </si>
  <si>
    <t>Publiczna Szkoła Podstawowa w Odrzywole</t>
  </si>
  <si>
    <t>2937-96a4-8a81-2723-236a-6d0f-0a49-296e</t>
  </si>
  <si>
    <t>Młodzieżowy Ośrodek Wychowawczyw w Kolonii Ossie</t>
  </si>
  <si>
    <t>333b-6968-e604-5f5c-b96a-2b77-e6c5-7f30</t>
  </si>
  <si>
    <t>Publiczna Szkoła Podstawowa w Myślakowicach</t>
  </si>
  <si>
    <t>c24e-fe98-7d28-7b76-95f7-310b-716f-65fd</t>
  </si>
  <si>
    <t xml:space="preserve">Publiczna Szkoła Podstawowa w Odrzywole - Hala Sportowa w Odrzywole </t>
  </si>
  <si>
    <t>a2e6-56ff-8e26-a3d7-29e5-c665-bff8-72a7</t>
  </si>
  <si>
    <t>gm. Potworów</t>
  </si>
  <si>
    <t>Urząd Gminy w Potworowie</t>
  </si>
  <si>
    <t>a66a-bbf7-a823-897b-f539-eb74-4c06-d6ca</t>
  </si>
  <si>
    <t>Dom Strażaka w Potworowie</t>
  </si>
  <si>
    <t>cc99-5cce-12da-13f6-4b5a-b238-f69a-7214</t>
  </si>
  <si>
    <t>Świetlica Wiejska w Rdzuchowie</t>
  </si>
  <si>
    <t>cab5-526d-ea42-454d-05f5-86c3-0f9b-2e6e</t>
  </si>
  <si>
    <t>Publiczna Szkoła Podstawowa w Wirze</t>
  </si>
  <si>
    <t>c099-4f5a-5dc0-2f02-7388-46d0-7df2-0630</t>
  </si>
  <si>
    <t>gm. Przysucha</t>
  </si>
  <si>
    <t>Dom Kultury w Przysusze</t>
  </si>
  <si>
    <t>4d2d-e573-792b-fe13-325d-bd67-f57b-59ec</t>
  </si>
  <si>
    <t>Szkoła Podstawowa Nr 2 w Przysusze Osiedle Południe</t>
  </si>
  <si>
    <t>5179-51fb-b580-f9c2-ae2f-be33-c2d4-f513</t>
  </si>
  <si>
    <t>Szkoła Podstawowa Nr 1 w Przysusze</t>
  </si>
  <si>
    <t>f4e9-0bc1-6ef8-ad94-f22c-1be1-475e-fce4</t>
  </si>
  <si>
    <t>Budynek byłej Szkoły Podstawowej w Ruskim Brodzie</t>
  </si>
  <si>
    <t>cc73-59b4-f337-c606-0cfa-c1b0-8eca-5cd5</t>
  </si>
  <si>
    <t>Szkoła Podstawowa w Skrzyńsku</t>
  </si>
  <si>
    <t>3802-b1a1-4e87-c305-0721-fe90-3314-949b</t>
  </si>
  <si>
    <t>Świetlica w Smogorzowie</t>
  </si>
  <si>
    <t>1150-2596-bf3d-533d-ee11-d975-1534-d336</t>
  </si>
  <si>
    <t>Świetlica w Janikowie</t>
  </si>
  <si>
    <t>4af2-99c5-cd27-69f1-72b4-8eea-f0e9-66e6</t>
  </si>
  <si>
    <t>Świetlica w Dębinach</t>
  </si>
  <si>
    <t>f3f3-3db8-7a96-2a49-eba3-38d5-8187-7a93</t>
  </si>
  <si>
    <t>gm. Rusinów</t>
  </si>
  <si>
    <t>Świetlica Wiejska w Rusinowie</t>
  </si>
  <si>
    <t>8c72-1057-c0a0-3a5f-7f42-81b9-cd0e-0f4b</t>
  </si>
  <si>
    <t>Niepubliczna Szkoła Podstawowa w Nieznamierowicach</t>
  </si>
  <si>
    <t>489f-4195-2c34-d62b-7e46-a9f8-683a-b3e0</t>
  </si>
  <si>
    <t>Zespół Szkół Ogólnokształcących w Rusinowie</t>
  </si>
  <si>
    <t>0c03-fd60-a318-87d5-216a-8c4e-df96-b016</t>
  </si>
  <si>
    <t>Świetlicy Wiejskiej w Bąkowie</t>
  </si>
  <si>
    <t>71d8-313e-767e-dfa2-7c7f-c16f-2efe-e11b</t>
  </si>
  <si>
    <t>gm. Wieniawa</t>
  </si>
  <si>
    <t>Remiza OSP w Wieniawie</t>
  </si>
  <si>
    <t>4463-a885-2e94-64ed-6982-dba8-7c19-3598</t>
  </si>
  <si>
    <t>Budynek po byłej Publicznej Szkole Podstawowej w Skrzynnie</t>
  </si>
  <si>
    <t>981d-7b01-e7d5-43e9-676e-e32c-fc0b-8a47</t>
  </si>
  <si>
    <t>Budynek po byłej Publicznej Szkole Podstawowej w Brudnowie</t>
  </si>
  <si>
    <t>0268-f796-1831-0d18-e300-a472-9357-b010</t>
  </si>
  <si>
    <t>Świetlica wiejska w Koryciskach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</si>
</sst>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8"/>
  <sheetViews>
    <sheetView tabSelected="1" workbookViewId="0"/>
  </sheetViews>
  <sheetFormatPr defaultRowHeight="15"/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>
      <c r="A2" t="s">
        <v>30</v>
      </c>
      <c r="B2" t="s">
        <v>31</v>
      </c>
      <c r="C2" t="str">
        <f t="shared" ref="C2:C7" si="0">"140101"</f>
        <v>140101</v>
      </c>
      <c r="D2" t="s">
        <v>32</v>
      </c>
      <c r="E2">
        <v>1</v>
      </c>
      <c r="F2">
        <v>1722</v>
      </c>
      <c r="G2">
        <v>1319</v>
      </c>
      <c r="H2">
        <v>364</v>
      </c>
      <c r="I2">
        <v>955</v>
      </c>
      <c r="J2">
        <v>0</v>
      </c>
      <c r="K2">
        <v>2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956</v>
      </c>
      <c r="T2">
        <v>1</v>
      </c>
      <c r="U2">
        <v>0</v>
      </c>
      <c r="V2">
        <v>956</v>
      </c>
      <c r="W2">
        <v>59</v>
      </c>
      <c r="X2">
        <v>26</v>
      </c>
      <c r="Y2">
        <v>33</v>
      </c>
      <c r="Z2">
        <v>0</v>
      </c>
      <c r="AA2">
        <v>897</v>
      </c>
      <c r="AB2">
        <v>502</v>
      </c>
      <c r="AC2">
        <v>395</v>
      </c>
      <c r="AD2">
        <v>897</v>
      </c>
    </row>
    <row r="3" spans="1:30">
      <c r="A3" t="s">
        <v>33</v>
      </c>
      <c r="B3" t="s">
        <v>31</v>
      </c>
      <c r="C3" t="str">
        <f t="shared" si="0"/>
        <v>140101</v>
      </c>
      <c r="D3" t="s">
        <v>34</v>
      </c>
      <c r="E3">
        <v>2</v>
      </c>
      <c r="F3">
        <v>1404</v>
      </c>
      <c r="G3">
        <v>1070</v>
      </c>
      <c r="H3">
        <v>284</v>
      </c>
      <c r="I3">
        <v>786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786</v>
      </c>
      <c r="T3">
        <v>0</v>
      </c>
      <c r="U3">
        <v>0</v>
      </c>
      <c r="V3">
        <v>786</v>
      </c>
      <c r="W3">
        <v>47</v>
      </c>
      <c r="X3">
        <v>8</v>
      </c>
      <c r="Y3">
        <v>30</v>
      </c>
      <c r="Z3">
        <v>0</v>
      </c>
      <c r="AA3">
        <v>739</v>
      </c>
      <c r="AB3">
        <v>430</v>
      </c>
      <c r="AC3">
        <v>309</v>
      </c>
      <c r="AD3">
        <v>739</v>
      </c>
    </row>
    <row r="4" spans="1:30">
      <c r="A4" t="s">
        <v>35</v>
      </c>
      <c r="B4" t="s">
        <v>31</v>
      </c>
      <c r="C4" t="str">
        <f t="shared" si="0"/>
        <v>140101</v>
      </c>
      <c r="D4" t="s">
        <v>36</v>
      </c>
      <c r="E4">
        <v>3</v>
      </c>
      <c r="F4">
        <v>1858</v>
      </c>
      <c r="G4">
        <v>1410</v>
      </c>
      <c r="H4">
        <v>567</v>
      </c>
      <c r="I4">
        <v>843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843</v>
      </c>
      <c r="T4">
        <v>0</v>
      </c>
      <c r="U4">
        <v>0</v>
      </c>
      <c r="V4">
        <v>843</v>
      </c>
      <c r="W4">
        <v>56</v>
      </c>
      <c r="X4">
        <v>18</v>
      </c>
      <c r="Y4">
        <v>38</v>
      </c>
      <c r="Z4">
        <v>0</v>
      </c>
      <c r="AA4">
        <v>787</v>
      </c>
      <c r="AB4">
        <v>510</v>
      </c>
      <c r="AC4">
        <v>277</v>
      </c>
      <c r="AD4">
        <v>787</v>
      </c>
    </row>
    <row r="5" spans="1:30">
      <c r="A5" t="s">
        <v>37</v>
      </c>
      <c r="B5" t="s">
        <v>31</v>
      </c>
      <c r="C5" t="str">
        <f t="shared" si="0"/>
        <v>140101</v>
      </c>
      <c r="D5" t="s">
        <v>38</v>
      </c>
      <c r="E5">
        <v>4</v>
      </c>
      <c r="F5">
        <v>1984</v>
      </c>
      <c r="G5">
        <v>1510</v>
      </c>
      <c r="H5">
        <v>420</v>
      </c>
      <c r="I5">
        <v>1090</v>
      </c>
      <c r="J5">
        <v>0</v>
      </c>
      <c r="K5">
        <v>12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1090</v>
      </c>
      <c r="T5">
        <v>0</v>
      </c>
      <c r="U5">
        <v>0</v>
      </c>
      <c r="V5">
        <v>1090</v>
      </c>
      <c r="W5">
        <v>69</v>
      </c>
      <c r="X5">
        <v>14</v>
      </c>
      <c r="Y5">
        <v>55</v>
      </c>
      <c r="Z5">
        <v>0</v>
      </c>
      <c r="AA5">
        <v>1021</v>
      </c>
      <c r="AB5">
        <v>621</v>
      </c>
      <c r="AC5">
        <v>400</v>
      </c>
      <c r="AD5">
        <v>1021</v>
      </c>
    </row>
    <row r="6" spans="1:30">
      <c r="A6" t="s">
        <v>39</v>
      </c>
      <c r="B6" t="s">
        <v>31</v>
      </c>
      <c r="C6" t="str">
        <f t="shared" si="0"/>
        <v>140101</v>
      </c>
      <c r="D6" t="s">
        <v>40</v>
      </c>
      <c r="E6">
        <v>5</v>
      </c>
      <c r="F6">
        <v>1270</v>
      </c>
      <c r="G6">
        <v>960</v>
      </c>
      <c r="H6">
        <v>379</v>
      </c>
      <c r="I6">
        <v>581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581</v>
      </c>
      <c r="T6">
        <v>0</v>
      </c>
      <c r="U6">
        <v>0</v>
      </c>
      <c r="V6">
        <v>581</v>
      </c>
      <c r="W6">
        <v>33</v>
      </c>
      <c r="X6">
        <v>4</v>
      </c>
      <c r="Y6">
        <v>29</v>
      </c>
      <c r="Z6">
        <v>0</v>
      </c>
      <c r="AA6">
        <v>548</v>
      </c>
      <c r="AB6">
        <v>341</v>
      </c>
      <c r="AC6">
        <v>207</v>
      </c>
      <c r="AD6">
        <v>548</v>
      </c>
    </row>
    <row r="7" spans="1:30">
      <c r="A7" t="s">
        <v>41</v>
      </c>
      <c r="B7" t="s">
        <v>31</v>
      </c>
      <c r="C7" t="str">
        <f t="shared" si="0"/>
        <v>140101</v>
      </c>
      <c r="D7" t="s">
        <v>42</v>
      </c>
      <c r="E7">
        <v>6</v>
      </c>
      <c r="F7">
        <v>176</v>
      </c>
      <c r="G7">
        <v>181</v>
      </c>
      <c r="H7">
        <v>115</v>
      </c>
      <c r="I7">
        <v>66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66</v>
      </c>
      <c r="T7">
        <v>0</v>
      </c>
      <c r="U7">
        <v>0</v>
      </c>
      <c r="V7">
        <v>66</v>
      </c>
      <c r="W7">
        <v>4</v>
      </c>
      <c r="X7">
        <v>0</v>
      </c>
      <c r="Y7">
        <v>4</v>
      </c>
      <c r="Z7">
        <v>0</v>
      </c>
      <c r="AA7">
        <v>62</v>
      </c>
      <c r="AB7">
        <v>5</v>
      </c>
      <c r="AC7">
        <v>57</v>
      </c>
      <c r="AD7">
        <v>62</v>
      </c>
    </row>
    <row r="8" spans="1:30">
      <c r="A8" t="s">
        <v>43</v>
      </c>
      <c r="B8" t="s">
        <v>44</v>
      </c>
      <c r="C8" t="str">
        <f>"140102"</f>
        <v>140102</v>
      </c>
      <c r="D8" t="s">
        <v>45</v>
      </c>
      <c r="E8">
        <v>1</v>
      </c>
      <c r="F8">
        <v>2068</v>
      </c>
      <c r="G8">
        <v>1560</v>
      </c>
      <c r="H8">
        <v>617</v>
      </c>
      <c r="I8">
        <v>943</v>
      </c>
      <c r="J8">
        <v>1</v>
      </c>
      <c r="K8">
        <v>15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944</v>
      </c>
      <c r="T8">
        <v>1</v>
      </c>
      <c r="U8">
        <v>0</v>
      </c>
      <c r="V8">
        <v>944</v>
      </c>
      <c r="W8">
        <v>48</v>
      </c>
      <c r="X8">
        <v>12</v>
      </c>
      <c r="Y8">
        <v>36</v>
      </c>
      <c r="Z8">
        <v>0</v>
      </c>
      <c r="AA8">
        <v>896</v>
      </c>
      <c r="AB8">
        <v>435</v>
      </c>
      <c r="AC8">
        <v>461</v>
      </c>
      <c r="AD8">
        <v>896</v>
      </c>
    </row>
    <row r="9" spans="1:30">
      <c r="A9" t="s">
        <v>46</v>
      </c>
      <c r="B9" t="s">
        <v>44</v>
      </c>
      <c r="C9" t="str">
        <f>"140102"</f>
        <v>140102</v>
      </c>
      <c r="D9" t="s">
        <v>47</v>
      </c>
      <c r="E9">
        <v>2</v>
      </c>
      <c r="F9">
        <v>874</v>
      </c>
      <c r="G9">
        <v>559</v>
      </c>
      <c r="H9">
        <v>142</v>
      </c>
      <c r="I9">
        <v>417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417</v>
      </c>
      <c r="T9">
        <v>0</v>
      </c>
      <c r="U9">
        <v>0</v>
      </c>
      <c r="V9">
        <v>417</v>
      </c>
      <c r="W9">
        <v>22</v>
      </c>
      <c r="X9">
        <v>4</v>
      </c>
      <c r="Y9">
        <v>18</v>
      </c>
      <c r="Z9">
        <v>0</v>
      </c>
      <c r="AA9">
        <v>395</v>
      </c>
      <c r="AB9">
        <v>204</v>
      </c>
      <c r="AC9">
        <v>191</v>
      </c>
      <c r="AD9">
        <v>395</v>
      </c>
    </row>
    <row r="10" spans="1:30">
      <c r="A10" t="s">
        <v>48</v>
      </c>
      <c r="B10" t="s">
        <v>44</v>
      </c>
      <c r="C10" t="str">
        <f>"140102"</f>
        <v>140102</v>
      </c>
      <c r="D10" t="s">
        <v>49</v>
      </c>
      <c r="E10">
        <v>3</v>
      </c>
      <c r="F10">
        <v>730</v>
      </c>
      <c r="G10">
        <v>550</v>
      </c>
      <c r="H10">
        <v>222</v>
      </c>
      <c r="I10">
        <v>328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328</v>
      </c>
      <c r="T10">
        <v>0</v>
      </c>
      <c r="U10">
        <v>0</v>
      </c>
      <c r="V10">
        <v>328</v>
      </c>
      <c r="W10">
        <v>21</v>
      </c>
      <c r="X10">
        <v>5</v>
      </c>
      <c r="Y10">
        <v>16</v>
      </c>
      <c r="Z10">
        <v>0</v>
      </c>
      <c r="AA10">
        <v>307</v>
      </c>
      <c r="AB10">
        <v>201</v>
      </c>
      <c r="AC10">
        <v>106</v>
      </c>
      <c r="AD10">
        <v>307</v>
      </c>
    </row>
    <row r="11" spans="1:30">
      <c r="A11" t="s">
        <v>50</v>
      </c>
      <c r="B11" t="s">
        <v>44</v>
      </c>
      <c r="C11" t="str">
        <f>"140102"</f>
        <v>140102</v>
      </c>
      <c r="D11" t="s">
        <v>51</v>
      </c>
      <c r="E11">
        <v>4</v>
      </c>
      <c r="F11">
        <v>857</v>
      </c>
      <c r="G11">
        <v>653</v>
      </c>
      <c r="H11">
        <v>288</v>
      </c>
      <c r="I11">
        <v>365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365</v>
      </c>
      <c r="T11">
        <v>0</v>
      </c>
      <c r="U11">
        <v>0</v>
      </c>
      <c r="V11">
        <v>365</v>
      </c>
      <c r="W11">
        <v>22</v>
      </c>
      <c r="X11">
        <v>3</v>
      </c>
      <c r="Y11">
        <v>6</v>
      </c>
      <c r="Z11">
        <v>0</v>
      </c>
      <c r="AA11">
        <v>343</v>
      </c>
      <c r="AB11">
        <v>234</v>
      </c>
      <c r="AC11">
        <v>109</v>
      </c>
      <c r="AD11">
        <v>343</v>
      </c>
    </row>
    <row r="12" spans="1:30">
      <c r="A12" t="s">
        <v>52</v>
      </c>
      <c r="B12" t="s">
        <v>53</v>
      </c>
      <c r="C12" t="str">
        <f>"140103"</f>
        <v>140103</v>
      </c>
      <c r="D12" t="s">
        <v>54</v>
      </c>
      <c r="E12">
        <v>1</v>
      </c>
      <c r="F12">
        <v>1649</v>
      </c>
      <c r="G12">
        <v>1250</v>
      </c>
      <c r="H12">
        <v>483</v>
      </c>
      <c r="I12">
        <v>767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767</v>
      </c>
      <c r="T12">
        <v>0</v>
      </c>
      <c r="U12">
        <v>0</v>
      </c>
      <c r="V12">
        <v>767</v>
      </c>
      <c r="W12">
        <v>34</v>
      </c>
      <c r="X12">
        <v>6</v>
      </c>
      <c r="Y12">
        <v>28</v>
      </c>
      <c r="Z12">
        <v>0</v>
      </c>
      <c r="AA12">
        <v>733</v>
      </c>
      <c r="AB12">
        <v>494</v>
      </c>
      <c r="AC12">
        <v>239</v>
      </c>
      <c r="AD12">
        <v>733</v>
      </c>
    </row>
    <row r="13" spans="1:30">
      <c r="A13" t="s">
        <v>55</v>
      </c>
      <c r="B13" t="s">
        <v>53</v>
      </c>
      <c r="C13" t="str">
        <f>"140103"</f>
        <v>140103</v>
      </c>
      <c r="D13" t="s">
        <v>56</v>
      </c>
      <c r="E13">
        <v>2</v>
      </c>
      <c r="F13">
        <v>1361</v>
      </c>
      <c r="G13">
        <v>1040</v>
      </c>
      <c r="H13">
        <v>339</v>
      </c>
      <c r="I13">
        <v>701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701</v>
      </c>
      <c r="T13">
        <v>0</v>
      </c>
      <c r="U13">
        <v>0</v>
      </c>
      <c r="V13">
        <v>701</v>
      </c>
      <c r="W13">
        <v>29</v>
      </c>
      <c r="X13">
        <v>19</v>
      </c>
      <c r="Y13">
        <v>10</v>
      </c>
      <c r="Z13">
        <v>0</v>
      </c>
      <c r="AA13">
        <v>672</v>
      </c>
      <c r="AB13">
        <v>438</v>
      </c>
      <c r="AC13">
        <v>234</v>
      </c>
      <c r="AD13">
        <v>672</v>
      </c>
    </row>
    <row r="14" spans="1:30">
      <c r="A14" t="s">
        <v>57</v>
      </c>
      <c r="B14" t="s">
        <v>58</v>
      </c>
      <c r="C14" t="str">
        <f>"140104"</f>
        <v>140104</v>
      </c>
      <c r="D14" t="s">
        <v>59</v>
      </c>
      <c r="E14">
        <v>1</v>
      </c>
      <c r="F14">
        <v>1815</v>
      </c>
      <c r="G14">
        <v>1393</v>
      </c>
      <c r="H14">
        <v>571</v>
      </c>
      <c r="I14">
        <v>822</v>
      </c>
      <c r="J14">
        <v>1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822</v>
      </c>
      <c r="T14">
        <v>0</v>
      </c>
      <c r="U14">
        <v>0</v>
      </c>
      <c r="V14">
        <v>822</v>
      </c>
      <c r="W14">
        <v>25</v>
      </c>
      <c r="X14">
        <v>4</v>
      </c>
      <c r="Y14">
        <v>19</v>
      </c>
      <c r="Z14">
        <v>0</v>
      </c>
      <c r="AA14">
        <v>797</v>
      </c>
      <c r="AB14">
        <v>493</v>
      </c>
      <c r="AC14">
        <v>304</v>
      </c>
      <c r="AD14">
        <v>797</v>
      </c>
    </row>
    <row r="15" spans="1:30">
      <c r="A15" t="s">
        <v>60</v>
      </c>
      <c r="B15" t="s">
        <v>58</v>
      </c>
      <c r="C15" t="str">
        <f>"140104"</f>
        <v>140104</v>
      </c>
      <c r="D15" t="s">
        <v>61</v>
      </c>
      <c r="E15">
        <v>2</v>
      </c>
      <c r="F15">
        <v>1828</v>
      </c>
      <c r="G15">
        <v>1392</v>
      </c>
      <c r="H15">
        <v>572</v>
      </c>
      <c r="I15">
        <v>820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820</v>
      </c>
      <c r="T15">
        <v>0</v>
      </c>
      <c r="U15">
        <v>0</v>
      </c>
      <c r="V15">
        <v>820</v>
      </c>
      <c r="W15">
        <v>34</v>
      </c>
      <c r="X15">
        <v>6</v>
      </c>
      <c r="Y15">
        <v>19</v>
      </c>
      <c r="Z15">
        <v>0</v>
      </c>
      <c r="AA15">
        <v>786</v>
      </c>
      <c r="AB15">
        <v>606</v>
      </c>
      <c r="AC15">
        <v>180</v>
      </c>
      <c r="AD15">
        <v>786</v>
      </c>
    </row>
    <row r="16" spans="1:30">
      <c r="A16" t="s">
        <v>62</v>
      </c>
      <c r="B16" t="s">
        <v>58</v>
      </c>
      <c r="C16" t="str">
        <f>"140104"</f>
        <v>140104</v>
      </c>
      <c r="D16" t="s">
        <v>63</v>
      </c>
      <c r="E16">
        <v>3</v>
      </c>
      <c r="F16">
        <v>470</v>
      </c>
      <c r="G16">
        <v>368</v>
      </c>
      <c r="H16">
        <v>151</v>
      </c>
      <c r="I16">
        <v>217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217</v>
      </c>
      <c r="T16">
        <v>0</v>
      </c>
      <c r="U16">
        <v>0</v>
      </c>
      <c r="V16">
        <v>217</v>
      </c>
      <c r="W16">
        <v>8</v>
      </c>
      <c r="X16">
        <v>2</v>
      </c>
      <c r="Y16">
        <v>4</v>
      </c>
      <c r="Z16">
        <v>0</v>
      </c>
      <c r="AA16">
        <v>209</v>
      </c>
      <c r="AB16">
        <v>145</v>
      </c>
      <c r="AC16">
        <v>64</v>
      </c>
      <c r="AD16">
        <v>209</v>
      </c>
    </row>
    <row r="17" spans="1:30">
      <c r="A17" t="s">
        <v>64</v>
      </c>
      <c r="B17" t="s">
        <v>65</v>
      </c>
      <c r="C17" t="str">
        <f t="shared" ref="C17:C22" si="1">"140105"</f>
        <v>140105</v>
      </c>
      <c r="D17" t="s">
        <v>66</v>
      </c>
      <c r="E17">
        <v>1</v>
      </c>
      <c r="F17">
        <v>465</v>
      </c>
      <c r="G17">
        <v>362</v>
      </c>
      <c r="H17">
        <v>156</v>
      </c>
      <c r="I17">
        <v>206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206</v>
      </c>
      <c r="T17">
        <v>0</v>
      </c>
      <c r="U17">
        <v>0</v>
      </c>
      <c r="V17">
        <v>206</v>
      </c>
      <c r="W17">
        <v>9</v>
      </c>
      <c r="X17">
        <v>1</v>
      </c>
      <c r="Y17">
        <v>8</v>
      </c>
      <c r="Z17">
        <v>0</v>
      </c>
      <c r="AA17">
        <v>197</v>
      </c>
      <c r="AB17">
        <v>147</v>
      </c>
      <c r="AC17">
        <v>50</v>
      </c>
      <c r="AD17">
        <v>197</v>
      </c>
    </row>
    <row r="18" spans="1:30">
      <c r="A18" t="s">
        <v>67</v>
      </c>
      <c r="B18" t="s">
        <v>65</v>
      </c>
      <c r="C18" t="str">
        <f t="shared" si="1"/>
        <v>140105</v>
      </c>
      <c r="D18" t="s">
        <v>68</v>
      </c>
      <c r="E18">
        <v>2</v>
      </c>
      <c r="F18">
        <v>705</v>
      </c>
      <c r="G18">
        <v>530</v>
      </c>
      <c r="H18">
        <v>269</v>
      </c>
      <c r="I18">
        <v>261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261</v>
      </c>
      <c r="T18">
        <v>0</v>
      </c>
      <c r="U18">
        <v>0</v>
      </c>
      <c r="V18">
        <v>261</v>
      </c>
      <c r="W18">
        <v>20</v>
      </c>
      <c r="X18">
        <v>3</v>
      </c>
      <c r="Y18">
        <v>17</v>
      </c>
      <c r="Z18">
        <v>0</v>
      </c>
      <c r="AA18">
        <v>241</v>
      </c>
      <c r="AB18">
        <v>172</v>
      </c>
      <c r="AC18">
        <v>69</v>
      </c>
      <c r="AD18">
        <v>241</v>
      </c>
    </row>
    <row r="19" spans="1:30">
      <c r="A19" t="s">
        <v>69</v>
      </c>
      <c r="B19" t="s">
        <v>65</v>
      </c>
      <c r="C19" t="str">
        <f t="shared" si="1"/>
        <v>140105</v>
      </c>
      <c r="D19" t="s">
        <v>70</v>
      </c>
      <c r="E19">
        <v>3</v>
      </c>
      <c r="F19">
        <v>931</v>
      </c>
      <c r="G19">
        <v>714</v>
      </c>
      <c r="H19">
        <v>367</v>
      </c>
      <c r="I19">
        <v>347</v>
      </c>
      <c r="J19">
        <v>0</v>
      </c>
      <c r="K19">
        <v>7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348</v>
      </c>
      <c r="T19">
        <v>1</v>
      </c>
      <c r="U19">
        <v>0</v>
      </c>
      <c r="V19">
        <v>348</v>
      </c>
      <c r="W19">
        <v>27</v>
      </c>
      <c r="X19">
        <v>6</v>
      </c>
      <c r="Y19">
        <v>21</v>
      </c>
      <c r="Z19">
        <v>0</v>
      </c>
      <c r="AA19">
        <v>321</v>
      </c>
      <c r="AB19">
        <v>245</v>
      </c>
      <c r="AC19">
        <v>76</v>
      </c>
      <c r="AD19">
        <v>321</v>
      </c>
    </row>
    <row r="20" spans="1:30">
      <c r="A20" t="s">
        <v>71</v>
      </c>
      <c r="B20" t="s">
        <v>65</v>
      </c>
      <c r="C20" t="str">
        <f t="shared" si="1"/>
        <v>140105</v>
      </c>
      <c r="D20" t="s">
        <v>72</v>
      </c>
      <c r="E20">
        <v>4</v>
      </c>
      <c r="F20">
        <v>608</v>
      </c>
      <c r="G20">
        <v>460</v>
      </c>
      <c r="H20">
        <v>232</v>
      </c>
      <c r="I20">
        <v>228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228</v>
      </c>
      <c r="T20">
        <v>0</v>
      </c>
      <c r="U20">
        <v>0</v>
      </c>
      <c r="V20">
        <v>228</v>
      </c>
      <c r="W20">
        <v>15</v>
      </c>
      <c r="X20">
        <v>4</v>
      </c>
      <c r="Y20">
        <v>9</v>
      </c>
      <c r="Z20">
        <v>0</v>
      </c>
      <c r="AA20">
        <v>213</v>
      </c>
      <c r="AB20">
        <v>164</v>
      </c>
      <c r="AC20">
        <v>49</v>
      </c>
      <c r="AD20">
        <v>213</v>
      </c>
    </row>
    <row r="21" spans="1:30">
      <c r="A21" t="s">
        <v>73</v>
      </c>
      <c r="B21" t="s">
        <v>65</v>
      </c>
      <c r="C21" t="str">
        <f t="shared" si="1"/>
        <v>140105</v>
      </c>
      <c r="D21" t="s">
        <v>74</v>
      </c>
      <c r="E21">
        <v>5</v>
      </c>
      <c r="F21">
        <v>935</v>
      </c>
      <c r="G21">
        <v>710</v>
      </c>
      <c r="H21">
        <v>360</v>
      </c>
      <c r="I21">
        <v>350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350</v>
      </c>
      <c r="T21">
        <v>0</v>
      </c>
      <c r="U21">
        <v>0</v>
      </c>
      <c r="V21">
        <v>350</v>
      </c>
      <c r="W21">
        <v>17</v>
      </c>
      <c r="X21">
        <v>0</v>
      </c>
      <c r="Y21">
        <v>17</v>
      </c>
      <c r="Z21">
        <v>0</v>
      </c>
      <c r="AA21">
        <v>333</v>
      </c>
      <c r="AB21">
        <v>222</v>
      </c>
      <c r="AC21">
        <v>111</v>
      </c>
      <c r="AD21">
        <v>333</v>
      </c>
    </row>
    <row r="22" spans="1:30">
      <c r="A22" t="s">
        <v>75</v>
      </c>
      <c r="B22" t="s">
        <v>65</v>
      </c>
      <c r="C22" t="str">
        <f t="shared" si="1"/>
        <v>140105</v>
      </c>
      <c r="D22" t="s">
        <v>76</v>
      </c>
      <c r="E22">
        <v>6</v>
      </c>
      <c r="F22">
        <v>837</v>
      </c>
      <c r="G22">
        <v>639</v>
      </c>
      <c r="H22">
        <v>201</v>
      </c>
      <c r="I22">
        <v>438</v>
      </c>
      <c r="J22">
        <v>1</v>
      </c>
      <c r="K22">
        <v>3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439</v>
      </c>
      <c r="T22">
        <v>1</v>
      </c>
      <c r="U22">
        <v>0</v>
      </c>
      <c r="V22">
        <v>439</v>
      </c>
      <c r="W22">
        <v>21</v>
      </c>
      <c r="X22">
        <v>4</v>
      </c>
      <c r="Y22">
        <v>17</v>
      </c>
      <c r="Z22">
        <v>0</v>
      </c>
      <c r="AA22">
        <v>418</v>
      </c>
      <c r="AB22">
        <v>283</v>
      </c>
      <c r="AC22">
        <v>135</v>
      </c>
      <c r="AD22">
        <v>418</v>
      </c>
    </row>
    <row r="23" spans="1:30">
      <c r="A23" t="s">
        <v>77</v>
      </c>
      <c r="B23" t="s">
        <v>78</v>
      </c>
      <c r="C23" t="str">
        <f>"140106"</f>
        <v>140106</v>
      </c>
      <c r="D23" t="s">
        <v>79</v>
      </c>
      <c r="E23">
        <v>1</v>
      </c>
      <c r="F23">
        <v>1463</v>
      </c>
      <c r="G23">
        <v>1109</v>
      </c>
      <c r="H23">
        <v>407</v>
      </c>
      <c r="I23">
        <v>702</v>
      </c>
      <c r="J23">
        <v>3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702</v>
      </c>
      <c r="T23">
        <v>0</v>
      </c>
      <c r="U23">
        <v>0</v>
      </c>
      <c r="V23">
        <v>702</v>
      </c>
      <c r="W23">
        <v>40</v>
      </c>
      <c r="X23">
        <v>8</v>
      </c>
      <c r="Y23">
        <v>29</v>
      </c>
      <c r="Z23">
        <v>0</v>
      </c>
      <c r="AA23">
        <v>662</v>
      </c>
      <c r="AB23">
        <v>484</v>
      </c>
      <c r="AC23">
        <v>178</v>
      </c>
      <c r="AD23">
        <v>662</v>
      </c>
    </row>
    <row r="24" spans="1:30">
      <c r="A24" t="s">
        <v>80</v>
      </c>
      <c r="B24" t="s">
        <v>78</v>
      </c>
      <c r="C24" t="str">
        <f>"140106"</f>
        <v>140106</v>
      </c>
      <c r="D24" t="s">
        <v>81</v>
      </c>
      <c r="E24">
        <v>2</v>
      </c>
      <c r="F24">
        <v>357</v>
      </c>
      <c r="G24">
        <v>280</v>
      </c>
      <c r="H24">
        <v>111</v>
      </c>
      <c r="I24">
        <v>169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169</v>
      </c>
      <c r="T24">
        <v>0</v>
      </c>
      <c r="U24">
        <v>0</v>
      </c>
      <c r="V24">
        <v>169</v>
      </c>
      <c r="W24">
        <v>6</v>
      </c>
      <c r="X24">
        <v>2</v>
      </c>
      <c r="Y24">
        <v>4</v>
      </c>
      <c r="Z24">
        <v>0</v>
      </c>
      <c r="AA24">
        <v>163</v>
      </c>
      <c r="AB24">
        <v>128</v>
      </c>
      <c r="AC24">
        <v>35</v>
      </c>
      <c r="AD24">
        <v>163</v>
      </c>
    </row>
    <row r="25" spans="1:30">
      <c r="A25" t="s">
        <v>82</v>
      </c>
      <c r="B25" t="s">
        <v>78</v>
      </c>
      <c r="C25" t="str">
        <f>"140106"</f>
        <v>140106</v>
      </c>
      <c r="D25" t="s">
        <v>83</v>
      </c>
      <c r="E25">
        <v>3</v>
      </c>
      <c r="F25">
        <v>565</v>
      </c>
      <c r="G25">
        <v>440</v>
      </c>
      <c r="H25">
        <v>186</v>
      </c>
      <c r="I25">
        <v>254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254</v>
      </c>
      <c r="T25">
        <v>0</v>
      </c>
      <c r="U25">
        <v>0</v>
      </c>
      <c r="V25">
        <v>254</v>
      </c>
      <c r="W25">
        <v>10</v>
      </c>
      <c r="X25">
        <v>6</v>
      </c>
      <c r="Y25">
        <v>4</v>
      </c>
      <c r="Z25">
        <v>0</v>
      </c>
      <c r="AA25">
        <v>244</v>
      </c>
      <c r="AB25">
        <v>186</v>
      </c>
      <c r="AC25">
        <v>58</v>
      </c>
      <c r="AD25">
        <v>244</v>
      </c>
    </row>
    <row r="26" spans="1:30">
      <c r="A26" t="s">
        <v>84</v>
      </c>
      <c r="B26" t="s">
        <v>85</v>
      </c>
      <c r="C26" t="str">
        <f t="shared" ref="C26:C33" si="2">"140601"</f>
        <v>140601</v>
      </c>
      <c r="D26" t="s">
        <v>86</v>
      </c>
      <c r="E26">
        <v>1</v>
      </c>
      <c r="F26">
        <v>1186</v>
      </c>
      <c r="G26">
        <v>916</v>
      </c>
      <c r="H26">
        <v>358</v>
      </c>
      <c r="I26">
        <v>558</v>
      </c>
      <c r="J26">
        <v>0</v>
      </c>
      <c r="K26">
        <v>5</v>
      </c>
      <c r="L26">
        <v>2</v>
      </c>
      <c r="M26">
        <v>2</v>
      </c>
      <c r="N26">
        <v>0</v>
      </c>
      <c r="O26">
        <v>0</v>
      </c>
      <c r="P26">
        <v>0</v>
      </c>
      <c r="Q26">
        <v>0</v>
      </c>
      <c r="R26">
        <v>2</v>
      </c>
      <c r="S26">
        <v>560</v>
      </c>
      <c r="T26">
        <v>2</v>
      </c>
      <c r="U26">
        <v>0</v>
      </c>
      <c r="V26">
        <v>560</v>
      </c>
      <c r="W26">
        <v>31</v>
      </c>
      <c r="X26">
        <v>10</v>
      </c>
      <c r="Y26">
        <v>21</v>
      </c>
      <c r="Z26">
        <v>0</v>
      </c>
      <c r="AA26">
        <v>529</v>
      </c>
      <c r="AB26">
        <v>251</v>
      </c>
      <c r="AC26">
        <v>278</v>
      </c>
      <c r="AD26">
        <v>529</v>
      </c>
    </row>
    <row r="27" spans="1:30">
      <c r="A27" t="s">
        <v>87</v>
      </c>
      <c r="B27" t="s">
        <v>85</v>
      </c>
      <c r="C27" t="str">
        <f t="shared" si="2"/>
        <v>140601</v>
      </c>
      <c r="D27" t="s">
        <v>88</v>
      </c>
      <c r="E27">
        <v>2</v>
      </c>
      <c r="F27">
        <v>629</v>
      </c>
      <c r="G27">
        <v>483</v>
      </c>
      <c r="H27">
        <v>177</v>
      </c>
      <c r="I27">
        <v>306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306</v>
      </c>
      <c r="T27">
        <v>0</v>
      </c>
      <c r="U27">
        <v>0</v>
      </c>
      <c r="V27">
        <v>306</v>
      </c>
      <c r="W27">
        <v>9</v>
      </c>
      <c r="X27">
        <v>5</v>
      </c>
      <c r="Y27">
        <v>4</v>
      </c>
      <c r="Z27">
        <v>0</v>
      </c>
      <c r="AA27">
        <v>297</v>
      </c>
      <c r="AB27">
        <v>140</v>
      </c>
      <c r="AC27">
        <v>157</v>
      </c>
      <c r="AD27">
        <v>297</v>
      </c>
    </row>
    <row r="28" spans="1:30">
      <c r="A28" t="s">
        <v>89</v>
      </c>
      <c r="B28" t="s">
        <v>85</v>
      </c>
      <c r="C28" t="str">
        <f t="shared" si="2"/>
        <v>140601</v>
      </c>
      <c r="D28" t="s">
        <v>90</v>
      </c>
      <c r="E28">
        <v>3</v>
      </c>
      <c r="F28">
        <v>816</v>
      </c>
      <c r="G28">
        <v>642</v>
      </c>
      <c r="H28">
        <v>208</v>
      </c>
      <c r="I28">
        <v>434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434</v>
      </c>
      <c r="T28">
        <v>0</v>
      </c>
      <c r="U28">
        <v>0</v>
      </c>
      <c r="V28">
        <v>434</v>
      </c>
      <c r="W28">
        <v>18</v>
      </c>
      <c r="X28">
        <v>4</v>
      </c>
      <c r="Y28">
        <v>14</v>
      </c>
      <c r="Z28">
        <v>0</v>
      </c>
      <c r="AA28">
        <v>416</v>
      </c>
      <c r="AB28">
        <v>196</v>
      </c>
      <c r="AC28">
        <v>220</v>
      </c>
      <c r="AD28">
        <v>416</v>
      </c>
    </row>
    <row r="29" spans="1:30">
      <c r="A29" t="s">
        <v>91</v>
      </c>
      <c r="B29" t="s">
        <v>85</v>
      </c>
      <c r="C29" t="str">
        <f t="shared" si="2"/>
        <v>140601</v>
      </c>
      <c r="D29" t="s">
        <v>92</v>
      </c>
      <c r="E29">
        <v>4</v>
      </c>
      <c r="F29">
        <v>345</v>
      </c>
      <c r="G29">
        <v>265</v>
      </c>
      <c r="H29">
        <v>92</v>
      </c>
      <c r="I29">
        <v>173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173</v>
      </c>
      <c r="T29">
        <v>0</v>
      </c>
      <c r="U29">
        <v>0</v>
      </c>
      <c r="V29">
        <v>173</v>
      </c>
      <c r="W29">
        <v>7</v>
      </c>
      <c r="X29">
        <v>1</v>
      </c>
      <c r="Y29">
        <v>6</v>
      </c>
      <c r="Z29">
        <v>0</v>
      </c>
      <c r="AA29">
        <v>166</v>
      </c>
      <c r="AB29">
        <v>56</v>
      </c>
      <c r="AC29">
        <v>110</v>
      </c>
      <c r="AD29">
        <v>166</v>
      </c>
    </row>
    <row r="30" spans="1:30">
      <c r="A30" t="s">
        <v>93</v>
      </c>
      <c r="B30" t="s">
        <v>85</v>
      </c>
      <c r="C30" t="str">
        <f t="shared" si="2"/>
        <v>140601</v>
      </c>
      <c r="D30" t="s">
        <v>94</v>
      </c>
      <c r="E30">
        <v>5</v>
      </c>
      <c r="F30">
        <v>494</v>
      </c>
      <c r="G30">
        <v>392</v>
      </c>
      <c r="H30">
        <v>224</v>
      </c>
      <c r="I30">
        <v>168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168</v>
      </c>
      <c r="T30">
        <v>0</v>
      </c>
      <c r="U30">
        <v>0</v>
      </c>
      <c r="V30">
        <v>168</v>
      </c>
      <c r="W30">
        <v>4</v>
      </c>
      <c r="X30">
        <v>1</v>
      </c>
      <c r="Y30">
        <v>3</v>
      </c>
      <c r="Z30">
        <v>0</v>
      </c>
      <c r="AA30">
        <v>164</v>
      </c>
      <c r="AB30">
        <v>69</v>
      </c>
      <c r="AC30">
        <v>95</v>
      </c>
      <c r="AD30">
        <v>164</v>
      </c>
    </row>
    <row r="31" spans="1:30">
      <c r="A31" t="s">
        <v>95</v>
      </c>
      <c r="B31" t="s">
        <v>85</v>
      </c>
      <c r="C31" t="str">
        <f t="shared" si="2"/>
        <v>140601</v>
      </c>
      <c r="D31" t="s">
        <v>96</v>
      </c>
      <c r="E31">
        <v>6</v>
      </c>
      <c r="F31">
        <v>601</v>
      </c>
      <c r="G31">
        <v>450</v>
      </c>
      <c r="H31">
        <v>147</v>
      </c>
      <c r="I31">
        <v>303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302</v>
      </c>
      <c r="T31">
        <v>0</v>
      </c>
      <c r="U31">
        <v>0</v>
      </c>
      <c r="V31">
        <v>302</v>
      </c>
      <c r="W31">
        <v>7</v>
      </c>
      <c r="X31">
        <v>3</v>
      </c>
      <c r="Y31">
        <v>4</v>
      </c>
      <c r="Z31">
        <v>0</v>
      </c>
      <c r="AA31">
        <v>295</v>
      </c>
      <c r="AB31">
        <v>148</v>
      </c>
      <c r="AC31">
        <v>147</v>
      </c>
      <c r="AD31">
        <v>295</v>
      </c>
    </row>
    <row r="32" spans="1:30">
      <c r="A32" t="s">
        <v>97</v>
      </c>
      <c r="B32" t="s">
        <v>85</v>
      </c>
      <c r="C32" t="str">
        <f t="shared" si="2"/>
        <v>140601</v>
      </c>
      <c r="D32" t="s">
        <v>86</v>
      </c>
      <c r="E32">
        <v>7</v>
      </c>
      <c r="F32">
        <v>1018</v>
      </c>
      <c r="G32">
        <v>770</v>
      </c>
      <c r="H32">
        <v>323</v>
      </c>
      <c r="I32">
        <v>447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447</v>
      </c>
      <c r="T32">
        <v>0</v>
      </c>
      <c r="U32">
        <v>0</v>
      </c>
      <c r="V32">
        <v>447</v>
      </c>
      <c r="W32">
        <v>13</v>
      </c>
      <c r="X32">
        <v>6</v>
      </c>
      <c r="Y32">
        <v>7</v>
      </c>
      <c r="Z32">
        <v>0</v>
      </c>
      <c r="AA32">
        <v>434</v>
      </c>
      <c r="AB32">
        <v>234</v>
      </c>
      <c r="AC32">
        <v>200</v>
      </c>
      <c r="AD32">
        <v>434</v>
      </c>
    </row>
    <row r="33" spans="1:30">
      <c r="A33" t="s">
        <v>98</v>
      </c>
      <c r="B33" t="s">
        <v>85</v>
      </c>
      <c r="C33" t="str">
        <f t="shared" si="2"/>
        <v>140601</v>
      </c>
      <c r="D33" t="s">
        <v>99</v>
      </c>
      <c r="E33">
        <v>8</v>
      </c>
      <c r="F33">
        <v>264</v>
      </c>
      <c r="G33">
        <v>199</v>
      </c>
      <c r="H33">
        <v>47</v>
      </c>
      <c r="I33">
        <v>152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152</v>
      </c>
      <c r="T33">
        <v>0</v>
      </c>
      <c r="U33">
        <v>0</v>
      </c>
      <c r="V33">
        <v>152</v>
      </c>
      <c r="W33">
        <v>4</v>
      </c>
      <c r="X33">
        <v>2</v>
      </c>
      <c r="Y33">
        <v>2</v>
      </c>
      <c r="Z33">
        <v>0</v>
      </c>
      <c r="AA33">
        <v>148</v>
      </c>
      <c r="AB33">
        <v>52</v>
      </c>
      <c r="AC33">
        <v>96</v>
      </c>
      <c r="AD33">
        <v>148</v>
      </c>
    </row>
    <row r="34" spans="1:30">
      <c r="A34" t="s">
        <v>100</v>
      </c>
      <c r="B34" t="s">
        <v>101</v>
      </c>
      <c r="C34" t="str">
        <f>"140602"</f>
        <v>140602</v>
      </c>
      <c r="D34" t="s">
        <v>102</v>
      </c>
      <c r="E34">
        <v>1</v>
      </c>
      <c r="F34">
        <v>1232</v>
      </c>
      <c r="G34">
        <v>946</v>
      </c>
      <c r="H34">
        <v>279</v>
      </c>
      <c r="I34">
        <v>667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667</v>
      </c>
      <c r="T34">
        <v>0</v>
      </c>
      <c r="U34">
        <v>0</v>
      </c>
      <c r="V34">
        <v>667</v>
      </c>
      <c r="W34">
        <v>40</v>
      </c>
      <c r="X34">
        <v>17</v>
      </c>
      <c r="Y34">
        <v>23</v>
      </c>
      <c r="Z34">
        <v>0</v>
      </c>
      <c r="AA34">
        <v>627</v>
      </c>
      <c r="AB34">
        <v>381</v>
      </c>
      <c r="AC34">
        <v>246</v>
      </c>
      <c r="AD34">
        <v>627</v>
      </c>
    </row>
    <row r="35" spans="1:30">
      <c r="A35" t="s">
        <v>103</v>
      </c>
      <c r="B35" t="s">
        <v>101</v>
      </c>
      <c r="C35" t="str">
        <f>"140602"</f>
        <v>140602</v>
      </c>
      <c r="D35" t="s">
        <v>104</v>
      </c>
      <c r="E35">
        <v>2</v>
      </c>
      <c r="F35">
        <v>784</v>
      </c>
      <c r="G35">
        <v>620</v>
      </c>
      <c r="H35">
        <v>272</v>
      </c>
      <c r="I35">
        <v>348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348</v>
      </c>
      <c r="T35">
        <v>0</v>
      </c>
      <c r="U35">
        <v>0</v>
      </c>
      <c r="V35">
        <v>348</v>
      </c>
      <c r="W35">
        <v>10</v>
      </c>
      <c r="X35">
        <v>2</v>
      </c>
      <c r="Y35">
        <v>8</v>
      </c>
      <c r="Z35">
        <v>0</v>
      </c>
      <c r="AA35">
        <v>338</v>
      </c>
      <c r="AB35">
        <v>200</v>
      </c>
      <c r="AC35">
        <v>138</v>
      </c>
      <c r="AD35">
        <v>338</v>
      </c>
    </row>
    <row r="36" spans="1:30">
      <c r="A36" t="s">
        <v>105</v>
      </c>
      <c r="B36" t="s">
        <v>101</v>
      </c>
      <c r="C36" t="str">
        <f>"140602"</f>
        <v>140602</v>
      </c>
      <c r="D36" t="s">
        <v>106</v>
      </c>
      <c r="E36">
        <v>3</v>
      </c>
      <c r="F36">
        <v>1817</v>
      </c>
      <c r="G36">
        <v>1382</v>
      </c>
      <c r="H36">
        <v>713</v>
      </c>
      <c r="I36">
        <v>669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669</v>
      </c>
      <c r="T36">
        <v>0</v>
      </c>
      <c r="U36">
        <v>0</v>
      </c>
      <c r="V36">
        <v>669</v>
      </c>
      <c r="W36">
        <v>19</v>
      </c>
      <c r="X36">
        <v>6</v>
      </c>
      <c r="Y36">
        <v>13</v>
      </c>
      <c r="Z36">
        <v>0</v>
      </c>
      <c r="AA36">
        <v>650</v>
      </c>
      <c r="AB36">
        <v>338</v>
      </c>
      <c r="AC36">
        <v>312</v>
      </c>
      <c r="AD36">
        <v>650</v>
      </c>
    </row>
    <row r="37" spans="1:30">
      <c r="A37" t="s">
        <v>107</v>
      </c>
      <c r="B37" t="s">
        <v>101</v>
      </c>
      <c r="C37" t="str">
        <f>"140602"</f>
        <v>140602</v>
      </c>
      <c r="D37" t="s">
        <v>108</v>
      </c>
      <c r="E37">
        <v>4</v>
      </c>
      <c r="F37">
        <v>1215</v>
      </c>
      <c r="G37">
        <v>905</v>
      </c>
      <c r="H37">
        <v>419</v>
      </c>
      <c r="I37">
        <v>486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486</v>
      </c>
      <c r="T37">
        <v>0</v>
      </c>
      <c r="U37">
        <v>0</v>
      </c>
      <c r="V37">
        <v>486</v>
      </c>
      <c r="W37">
        <v>11</v>
      </c>
      <c r="X37">
        <v>5</v>
      </c>
      <c r="Y37">
        <v>6</v>
      </c>
      <c r="Z37">
        <v>0</v>
      </c>
      <c r="AA37">
        <v>475</v>
      </c>
      <c r="AB37">
        <v>200</v>
      </c>
      <c r="AC37">
        <v>275</v>
      </c>
      <c r="AD37">
        <v>475</v>
      </c>
    </row>
    <row r="38" spans="1:30">
      <c r="A38" t="s">
        <v>109</v>
      </c>
      <c r="B38" t="s">
        <v>101</v>
      </c>
      <c r="C38" t="str">
        <f>"140602"</f>
        <v>140602</v>
      </c>
      <c r="D38" t="s">
        <v>110</v>
      </c>
      <c r="E38">
        <v>5</v>
      </c>
      <c r="F38">
        <v>1214</v>
      </c>
      <c r="G38">
        <v>927</v>
      </c>
      <c r="H38">
        <v>416</v>
      </c>
      <c r="I38">
        <v>511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511</v>
      </c>
      <c r="T38">
        <v>0</v>
      </c>
      <c r="U38">
        <v>0</v>
      </c>
      <c r="V38">
        <v>511</v>
      </c>
      <c r="W38">
        <v>17</v>
      </c>
      <c r="X38">
        <v>1</v>
      </c>
      <c r="Y38">
        <v>16</v>
      </c>
      <c r="Z38">
        <v>0</v>
      </c>
      <c r="AA38">
        <v>494</v>
      </c>
      <c r="AB38">
        <v>311</v>
      </c>
      <c r="AC38">
        <v>183</v>
      </c>
      <c r="AD38">
        <v>494</v>
      </c>
    </row>
    <row r="39" spans="1:30">
      <c r="A39" t="s">
        <v>111</v>
      </c>
      <c r="B39" t="s">
        <v>112</v>
      </c>
      <c r="C39" t="str">
        <f t="shared" ref="C39:C46" si="3">"140603"</f>
        <v>140603</v>
      </c>
      <c r="D39" t="s">
        <v>113</v>
      </c>
      <c r="E39">
        <v>1</v>
      </c>
      <c r="F39">
        <v>1897</v>
      </c>
      <c r="G39">
        <v>1421</v>
      </c>
      <c r="H39">
        <v>423</v>
      </c>
      <c r="I39">
        <v>998</v>
      </c>
      <c r="J39">
        <v>0</v>
      </c>
      <c r="K39">
        <v>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998</v>
      </c>
      <c r="T39">
        <v>0</v>
      </c>
      <c r="U39">
        <v>0</v>
      </c>
      <c r="V39">
        <v>998</v>
      </c>
      <c r="W39">
        <v>40</v>
      </c>
      <c r="X39">
        <v>8</v>
      </c>
      <c r="Y39">
        <v>32</v>
      </c>
      <c r="Z39">
        <v>0</v>
      </c>
      <c r="AA39">
        <v>958</v>
      </c>
      <c r="AB39">
        <v>531</v>
      </c>
      <c r="AC39">
        <v>427</v>
      </c>
      <c r="AD39">
        <v>958</v>
      </c>
    </row>
    <row r="40" spans="1:30">
      <c r="A40" t="s">
        <v>114</v>
      </c>
      <c r="B40" t="s">
        <v>112</v>
      </c>
      <c r="C40" t="str">
        <f t="shared" si="3"/>
        <v>140603</v>
      </c>
      <c r="D40" t="s">
        <v>115</v>
      </c>
      <c r="E40">
        <v>2</v>
      </c>
      <c r="F40">
        <v>702</v>
      </c>
      <c r="G40">
        <v>530</v>
      </c>
      <c r="H40">
        <v>267</v>
      </c>
      <c r="I40">
        <v>263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263</v>
      </c>
      <c r="T40">
        <v>0</v>
      </c>
      <c r="U40">
        <v>0</v>
      </c>
      <c r="V40">
        <v>263</v>
      </c>
      <c r="W40">
        <v>10</v>
      </c>
      <c r="X40">
        <v>0</v>
      </c>
      <c r="Y40">
        <v>7</v>
      </c>
      <c r="Z40">
        <v>0</v>
      </c>
      <c r="AA40">
        <v>253</v>
      </c>
      <c r="AB40">
        <v>110</v>
      </c>
      <c r="AC40">
        <v>143</v>
      </c>
      <c r="AD40">
        <v>253</v>
      </c>
    </row>
    <row r="41" spans="1:30">
      <c r="A41" t="s">
        <v>116</v>
      </c>
      <c r="B41" t="s">
        <v>112</v>
      </c>
      <c r="C41" t="str">
        <f t="shared" si="3"/>
        <v>140603</v>
      </c>
      <c r="D41" t="s">
        <v>117</v>
      </c>
      <c r="E41">
        <v>3</v>
      </c>
      <c r="F41">
        <v>607</v>
      </c>
      <c r="G41">
        <v>471</v>
      </c>
      <c r="H41">
        <v>242</v>
      </c>
      <c r="I41">
        <v>229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229</v>
      </c>
      <c r="T41">
        <v>0</v>
      </c>
      <c r="U41">
        <v>0</v>
      </c>
      <c r="V41">
        <v>229</v>
      </c>
      <c r="W41">
        <v>20</v>
      </c>
      <c r="X41">
        <v>7</v>
      </c>
      <c r="Y41">
        <v>13</v>
      </c>
      <c r="Z41">
        <v>0</v>
      </c>
      <c r="AA41">
        <v>209</v>
      </c>
      <c r="AB41">
        <v>89</v>
      </c>
      <c r="AC41">
        <v>120</v>
      </c>
      <c r="AD41">
        <v>209</v>
      </c>
    </row>
    <row r="42" spans="1:30">
      <c r="A42" t="s">
        <v>118</v>
      </c>
      <c r="B42" t="s">
        <v>112</v>
      </c>
      <c r="C42" t="str">
        <f t="shared" si="3"/>
        <v>140603</v>
      </c>
      <c r="D42" t="s">
        <v>119</v>
      </c>
      <c r="E42">
        <v>4</v>
      </c>
      <c r="F42">
        <v>513</v>
      </c>
      <c r="G42">
        <v>426</v>
      </c>
      <c r="H42">
        <v>172</v>
      </c>
      <c r="I42">
        <v>254</v>
      </c>
      <c r="J42">
        <v>0</v>
      </c>
      <c r="K42">
        <v>6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254</v>
      </c>
      <c r="T42">
        <v>0</v>
      </c>
      <c r="U42">
        <v>0</v>
      </c>
      <c r="V42">
        <v>254</v>
      </c>
      <c r="W42">
        <v>14</v>
      </c>
      <c r="X42">
        <v>5</v>
      </c>
      <c r="Y42">
        <v>9</v>
      </c>
      <c r="Z42">
        <v>0</v>
      </c>
      <c r="AA42">
        <v>240</v>
      </c>
      <c r="AB42">
        <v>156</v>
      </c>
      <c r="AC42">
        <v>84</v>
      </c>
      <c r="AD42">
        <v>240</v>
      </c>
    </row>
    <row r="43" spans="1:30">
      <c r="A43" t="s">
        <v>120</v>
      </c>
      <c r="B43" t="s">
        <v>112</v>
      </c>
      <c r="C43" t="str">
        <f t="shared" si="3"/>
        <v>140603</v>
      </c>
      <c r="D43" t="s">
        <v>121</v>
      </c>
      <c r="E43">
        <v>5</v>
      </c>
      <c r="F43">
        <v>707</v>
      </c>
      <c r="G43">
        <v>541</v>
      </c>
      <c r="H43">
        <v>253</v>
      </c>
      <c r="I43">
        <v>288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288</v>
      </c>
      <c r="T43">
        <v>0</v>
      </c>
      <c r="U43">
        <v>0</v>
      </c>
      <c r="V43">
        <v>288</v>
      </c>
      <c r="W43">
        <v>6</v>
      </c>
      <c r="X43">
        <v>3</v>
      </c>
      <c r="Y43">
        <v>3</v>
      </c>
      <c r="Z43">
        <v>0</v>
      </c>
      <c r="AA43">
        <v>282</v>
      </c>
      <c r="AB43">
        <v>136</v>
      </c>
      <c r="AC43">
        <v>146</v>
      </c>
      <c r="AD43">
        <v>282</v>
      </c>
    </row>
    <row r="44" spans="1:30">
      <c r="A44" t="s">
        <v>122</v>
      </c>
      <c r="B44" t="s">
        <v>112</v>
      </c>
      <c r="C44" t="str">
        <f t="shared" si="3"/>
        <v>140603</v>
      </c>
      <c r="D44" t="s">
        <v>123</v>
      </c>
      <c r="E44">
        <v>6</v>
      </c>
      <c r="F44">
        <v>1466</v>
      </c>
      <c r="G44">
        <v>1163</v>
      </c>
      <c r="H44">
        <v>474</v>
      </c>
      <c r="I44">
        <v>689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689</v>
      </c>
      <c r="T44">
        <v>0</v>
      </c>
      <c r="U44">
        <v>0</v>
      </c>
      <c r="V44">
        <v>689</v>
      </c>
      <c r="W44">
        <v>56</v>
      </c>
      <c r="X44">
        <v>16</v>
      </c>
      <c r="Y44">
        <v>40</v>
      </c>
      <c r="Z44">
        <v>0</v>
      </c>
      <c r="AA44">
        <v>633</v>
      </c>
      <c r="AB44">
        <v>329</v>
      </c>
      <c r="AC44">
        <v>304</v>
      </c>
      <c r="AD44">
        <v>633</v>
      </c>
    </row>
    <row r="45" spans="1:30">
      <c r="A45" t="s">
        <v>124</v>
      </c>
      <c r="B45" t="s">
        <v>112</v>
      </c>
      <c r="C45" t="str">
        <f t="shared" si="3"/>
        <v>140603</v>
      </c>
      <c r="D45" t="s">
        <v>125</v>
      </c>
      <c r="E45">
        <v>7</v>
      </c>
      <c r="F45">
        <v>464</v>
      </c>
      <c r="G45">
        <v>387</v>
      </c>
      <c r="H45">
        <v>136</v>
      </c>
      <c r="I45">
        <v>251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251</v>
      </c>
      <c r="T45">
        <v>0</v>
      </c>
      <c r="U45">
        <v>0</v>
      </c>
      <c r="V45">
        <v>251</v>
      </c>
      <c r="W45">
        <v>11</v>
      </c>
      <c r="X45">
        <v>2</v>
      </c>
      <c r="Y45">
        <v>9</v>
      </c>
      <c r="Z45">
        <v>0</v>
      </c>
      <c r="AA45">
        <v>240</v>
      </c>
      <c r="AB45">
        <v>107</v>
      </c>
      <c r="AC45">
        <v>133</v>
      </c>
      <c r="AD45">
        <v>240</v>
      </c>
    </row>
    <row r="46" spans="1:30">
      <c r="A46" t="s">
        <v>126</v>
      </c>
      <c r="B46" t="s">
        <v>112</v>
      </c>
      <c r="C46" t="str">
        <f t="shared" si="3"/>
        <v>140603</v>
      </c>
      <c r="D46" t="s">
        <v>127</v>
      </c>
      <c r="E46">
        <v>8</v>
      </c>
      <c r="F46">
        <v>1554</v>
      </c>
      <c r="G46">
        <v>1171</v>
      </c>
      <c r="H46">
        <v>344</v>
      </c>
      <c r="I46">
        <v>827</v>
      </c>
      <c r="J46">
        <v>0</v>
      </c>
      <c r="K46">
        <v>5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1</v>
      </c>
      <c r="S46">
        <v>828</v>
      </c>
      <c r="T46">
        <v>1</v>
      </c>
      <c r="U46">
        <v>0</v>
      </c>
      <c r="V46">
        <v>828</v>
      </c>
      <c r="W46">
        <v>54</v>
      </c>
      <c r="X46">
        <v>15</v>
      </c>
      <c r="Y46">
        <v>32</v>
      </c>
      <c r="Z46">
        <v>0</v>
      </c>
      <c r="AA46">
        <v>774</v>
      </c>
      <c r="AB46">
        <v>368</v>
      </c>
      <c r="AC46">
        <v>406</v>
      </c>
      <c r="AD46">
        <v>774</v>
      </c>
    </row>
    <row r="47" spans="1:30">
      <c r="A47" t="s">
        <v>128</v>
      </c>
      <c r="B47" t="s">
        <v>129</v>
      </c>
      <c r="C47" t="str">
        <f>"140604"</f>
        <v>140604</v>
      </c>
      <c r="D47" t="s">
        <v>130</v>
      </c>
      <c r="E47">
        <v>1</v>
      </c>
      <c r="F47">
        <v>1084</v>
      </c>
      <c r="G47">
        <v>823</v>
      </c>
      <c r="H47">
        <v>339</v>
      </c>
      <c r="I47">
        <v>484</v>
      </c>
      <c r="J47">
        <v>0</v>
      </c>
      <c r="K47">
        <v>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484</v>
      </c>
      <c r="T47">
        <v>0</v>
      </c>
      <c r="U47">
        <v>0</v>
      </c>
      <c r="V47">
        <v>484</v>
      </c>
      <c r="W47">
        <v>16</v>
      </c>
      <c r="X47">
        <v>4</v>
      </c>
      <c r="Y47">
        <v>12</v>
      </c>
      <c r="Z47">
        <v>0</v>
      </c>
      <c r="AA47">
        <v>468</v>
      </c>
      <c r="AB47">
        <v>305</v>
      </c>
      <c r="AC47">
        <v>163</v>
      </c>
      <c r="AD47">
        <v>468</v>
      </c>
    </row>
    <row r="48" spans="1:30">
      <c r="A48" t="s">
        <v>131</v>
      </c>
      <c r="B48" t="s">
        <v>129</v>
      </c>
      <c r="C48" t="str">
        <f>"140604"</f>
        <v>140604</v>
      </c>
      <c r="D48" t="s">
        <v>132</v>
      </c>
      <c r="E48">
        <v>2</v>
      </c>
      <c r="F48">
        <v>770</v>
      </c>
      <c r="G48">
        <v>578</v>
      </c>
      <c r="H48">
        <v>219</v>
      </c>
      <c r="I48">
        <v>359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359</v>
      </c>
      <c r="T48">
        <v>0</v>
      </c>
      <c r="U48">
        <v>0</v>
      </c>
      <c r="V48">
        <v>359</v>
      </c>
      <c r="W48">
        <v>12</v>
      </c>
      <c r="X48">
        <v>5</v>
      </c>
      <c r="Y48">
        <v>7</v>
      </c>
      <c r="Z48">
        <v>0</v>
      </c>
      <c r="AA48">
        <v>347</v>
      </c>
      <c r="AB48">
        <v>199</v>
      </c>
      <c r="AC48">
        <v>148</v>
      </c>
      <c r="AD48">
        <v>347</v>
      </c>
    </row>
    <row r="49" spans="1:30">
      <c r="A49" t="s">
        <v>133</v>
      </c>
      <c r="B49" t="s">
        <v>129</v>
      </c>
      <c r="C49" t="str">
        <f>"140604"</f>
        <v>140604</v>
      </c>
      <c r="D49" t="s">
        <v>134</v>
      </c>
      <c r="E49">
        <v>3</v>
      </c>
      <c r="F49">
        <v>503</v>
      </c>
      <c r="G49">
        <v>383</v>
      </c>
      <c r="H49">
        <v>53</v>
      </c>
      <c r="I49">
        <v>330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330</v>
      </c>
      <c r="T49">
        <v>0</v>
      </c>
      <c r="U49">
        <v>0</v>
      </c>
      <c r="V49">
        <v>330</v>
      </c>
      <c r="W49">
        <v>11</v>
      </c>
      <c r="X49">
        <v>5</v>
      </c>
      <c r="Y49">
        <v>6</v>
      </c>
      <c r="Z49">
        <v>0</v>
      </c>
      <c r="AA49">
        <v>319</v>
      </c>
      <c r="AB49">
        <v>202</v>
      </c>
      <c r="AC49">
        <v>117</v>
      </c>
      <c r="AD49">
        <v>319</v>
      </c>
    </row>
    <row r="50" spans="1:30">
      <c r="A50" t="s">
        <v>135</v>
      </c>
      <c r="B50" t="s">
        <v>136</v>
      </c>
      <c r="C50" t="str">
        <f t="shared" ref="C50:C66" si="4">"140605"</f>
        <v>140605</v>
      </c>
      <c r="D50" t="s">
        <v>137</v>
      </c>
      <c r="E50">
        <v>1</v>
      </c>
      <c r="F50">
        <v>1943</v>
      </c>
      <c r="G50">
        <v>1470</v>
      </c>
      <c r="H50">
        <v>388</v>
      </c>
      <c r="I50">
        <v>1082</v>
      </c>
      <c r="J50">
        <v>1</v>
      </c>
      <c r="K50">
        <v>13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1082</v>
      </c>
      <c r="T50">
        <v>0</v>
      </c>
      <c r="U50">
        <v>0</v>
      </c>
      <c r="V50">
        <v>1082</v>
      </c>
      <c r="W50">
        <v>74</v>
      </c>
      <c r="X50">
        <v>30</v>
      </c>
      <c r="Y50">
        <v>44</v>
      </c>
      <c r="Z50">
        <v>0</v>
      </c>
      <c r="AA50">
        <v>1008</v>
      </c>
      <c r="AB50">
        <v>389</v>
      </c>
      <c r="AC50">
        <v>619</v>
      </c>
      <c r="AD50">
        <v>1008</v>
      </c>
    </row>
    <row r="51" spans="1:30">
      <c r="A51" t="s">
        <v>138</v>
      </c>
      <c r="B51" t="s">
        <v>136</v>
      </c>
      <c r="C51" t="str">
        <f t="shared" si="4"/>
        <v>140605</v>
      </c>
      <c r="D51" t="s">
        <v>139</v>
      </c>
      <c r="E51">
        <v>2</v>
      </c>
      <c r="F51">
        <v>2146</v>
      </c>
      <c r="G51">
        <v>1620</v>
      </c>
      <c r="H51">
        <v>364</v>
      </c>
      <c r="I51">
        <v>1256</v>
      </c>
      <c r="J51">
        <v>1</v>
      </c>
      <c r="K51">
        <v>13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1253</v>
      </c>
      <c r="T51">
        <v>0</v>
      </c>
      <c r="U51">
        <v>0</v>
      </c>
      <c r="V51">
        <v>1253</v>
      </c>
      <c r="W51">
        <v>95</v>
      </c>
      <c r="X51">
        <v>51</v>
      </c>
      <c r="Y51">
        <v>44</v>
      </c>
      <c r="Z51">
        <v>0</v>
      </c>
      <c r="AA51">
        <v>1158</v>
      </c>
      <c r="AB51">
        <v>502</v>
      </c>
      <c r="AC51">
        <v>656</v>
      </c>
      <c r="AD51">
        <v>1158</v>
      </c>
    </row>
    <row r="52" spans="1:30">
      <c r="A52" t="s">
        <v>140</v>
      </c>
      <c r="B52" t="s">
        <v>136</v>
      </c>
      <c r="C52" t="str">
        <f t="shared" si="4"/>
        <v>140605</v>
      </c>
      <c r="D52" t="s">
        <v>141</v>
      </c>
      <c r="E52">
        <v>3</v>
      </c>
      <c r="F52">
        <v>1892</v>
      </c>
      <c r="G52">
        <v>1438</v>
      </c>
      <c r="H52">
        <v>379</v>
      </c>
      <c r="I52">
        <v>1059</v>
      </c>
      <c r="J52">
        <v>2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1059</v>
      </c>
      <c r="T52">
        <v>0</v>
      </c>
      <c r="U52">
        <v>0</v>
      </c>
      <c r="V52">
        <v>1059</v>
      </c>
      <c r="W52">
        <v>66</v>
      </c>
      <c r="X52">
        <v>33</v>
      </c>
      <c r="Y52">
        <v>33</v>
      </c>
      <c r="Z52">
        <v>0</v>
      </c>
      <c r="AA52">
        <v>993</v>
      </c>
      <c r="AB52">
        <v>448</v>
      </c>
      <c r="AC52">
        <v>545</v>
      </c>
      <c r="AD52">
        <v>993</v>
      </c>
    </row>
    <row r="53" spans="1:30">
      <c r="A53" t="s">
        <v>142</v>
      </c>
      <c r="B53" t="s">
        <v>136</v>
      </c>
      <c r="C53" t="str">
        <f t="shared" si="4"/>
        <v>140605</v>
      </c>
      <c r="D53" t="s">
        <v>143</v>
      </c>
      <c r="E53">
        <v>4</v>
      </c>
      <c r="F53">
        <v>1793</v>
      </c>
      <c r="G53">
        <v>1379</v>
      </c>
      <c r="H53">
        <v>374</v>
      </c>
      <c r="I53">
        <v>1005</v>
      </c>
      <c r="J53">
        <v>0</v>
      </c>
      <c r="K53">
        <v>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1005</v>
      </c>
      <c r="T53">
        <v>0</v>
      </c>
      <c r="U53">
        <v>0</v>
      </c>
      <c r="V53">
        <v>1005</v>
      </c>
      <c r="W53">
        <v>52</v>
      </c>
      <c r="X53">
        <v>19</v>
      </c>
      <c r="Y53">
        <v>33</v>
      </c>
      <c r="Z53">
        <v>0</v>
      </c>
      <c r="AA53">
        <v>953</v>
      </c>
      <c r="AB53">
        <v>425</v>
      </c>
      <c r="AC53">
        <v>528</v>
      </c>
      <c r="AD53">
        <v>953</v>
      </c>
    </row>
    <row r="54" spans="1:30">
      <c r="A54" t="s">
        <v>144</v>
      </c>
      <c r="B54" t="s">
        <v>136</v>
      </c>
      <c r="C54" t="str">
        <f t="shared" si="4"/>
        <v>140605</v>
      </c>
      <c r="D54" t="s">
        <v>145</v>
      </c>
      <c r="E54">
        <v>5</v>
      </c>
      <c r="F54">
        <v>1710</v>
      </c>
      <c r="G54">
        <v>1218</v>
      </c>
      <c r="H54">
        <v>264</v>
      </c>
      <c r="I54">
        <v>954</v>
      </c>
      <c r="J54">
        <v>2</v>
      </c>
      <c r="K54">
        <v>8</v>
      </c>
      <c r="L54">
        <v>3</v>
      </c>
      <c r="M54">
        <v>3</v>
      </c>
      <c r="N54">
        <v>0</v>
      </c>
      <c r="O54">
        <v>0</v>
      </c>
      <c r="P54">
        <v>0</v>
      </c>
      <c r="Q54">
        <v>0</v>
      </c>
      <c r="R54">
        <v>3</v>
      </c>
      <c r="S54">
        <v>957</v>
      </c>
      <c r="T54">
        <v>3</v>
      </c>
      <c r="U54">
        <v>0</v>
      </c>
      <c r="V54">
        <v>957</v>
      </c>
      <c r="W54">
        <v>69</v>
      </c>
      <c r="X54">
        <v>33</v>
      </c>
      <c r="Y54">
        <v>36</v>
      </c>
      <c r="Z54">
        <v>0</v>
      </c>
      <c r="AA54">
        <v>888</v>
      </c>
      <c r="AB54">
        <v>319</v>
      </c>
      <c r="AC54">
        <v>569</v>
      </c>
      <c r="AD54">
        <v>888</v>
      </c>
    </row>
    <row r="55" spans="1:30">
      <c r="A55" t="s">
        <v>146</v>
      </c>
      <c r="B55" t="s">
        <v>136</v>
      </c>
      <c r="C55" t="str">
        <f t="shared" si="4"/>
        <v>140605</v>
      </c>
      <c r="D55" t="s">
        <v>147</v>
      </c>
      <c r="E55">
        <v>6</v>
      </c>
      <c r="F55">
        <v>1660</v>
      </c>
      <c r="G55">
        <v>1263</v>
      </c>
      <c r="H55">
        <v>462</v>
      </c>
      <c r="I55">
        <v>801</v>
      </c>
      <c r="J55">
        <v>1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801</v>
      </c>
      <c r="T55">
        <v>0</v>
      </c>
      <c r="U55">
        <v>0</v>
      </c>
      <c r="V55">
        <v>801</v>
      </c>
      <c r="W55">
        <v>54</v>
      </c>
      <c r="X55">
        <v>14</v>
      </c>
      <c r="Y55">
        <v>25</v>
      </c>
      <c r="Z55">
        <v>0</v>
      </c>
      <c r="AA55">
        <v>747</v>
      </c>
      <c r="AB55">
        <v>347</v>
      </c>
      <c r="AC55">
        <v>400</v>
      </c>
      <c r="AD55">
        <v>747</v>
      </c>
    </row>
    <row r="56" spans="1:30">
      <c r="A56" t="s">
        <v>148</v>
      </c>
      <c r="B56" t="s">
        <v>136</v>
      </c>
      <c r="C56" t="str">
        <f t="shared" si="4"/>
        <v>140605</v>
      </c>
      <c r="D56" t="s">
        <v>149</v>
      </c>
      <c r="E56">
        <v>7</v>
      </c>
      <c r="F56">
        <v>2060</v>
      </c>
      <c r="G56">
        <v>1530</v>
      </c>
      <c r="H56">
        <v>506</v>
      </c>
      <c r="I56">
        <v>1024</v>
      </c>
      <c r="J56">
        <v>0</v>
      </c>
      <c r="K56">
        <v>15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1024</v>
      </c>
      <c r="T56">
        <v>0</v>
      </c>
      <c r="U56">
        <v>0</v>
      </c>
      <c r="V56">
        <v>1024</v>
      </c>
      <c r="W56">
        <v>76</v>
      </c>
      <c r="X56">
        <v>30</v>
      </c>
      <c r="Y56">
        <v>46</v>
      </c>
      <c r="Z56">
        <v>0</v>
      </c>
      <c r="AA56">
        <v>948</v>
      </c>
      <c r="AB56">
        <v>453</v>
      </c>
      <c r="AC56">
        <v>495</v>
      </c>
      <c r="AD56">
        <v>948</v>
      </c>
    </row>
    <row r="57" spans="1:30">
      <c r="A57" t="s">
        <v>150</v>
      </c>
      <c r="B57" t="s">
        <v>136</v>
      </c>
      <c r="C57" t="str">
        <f t="shared" si="4"/>
        <v>140605</v>
      </c>
      <c r="D57" t="s">
        <v>151</v>
      </c>
      <c r="E57">
        <v>8</v>
      </c>
      <c r="F57">
        <v>547</v>
      </c>
      <c r="G57">
        <v>410</v>
      </c>
      <c r="H57">
        <v>153</v>
      </c>
      <c r="I57">
        <v>257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257</v>
      </c>
      <c r="T57">
        <v>0</v>
      </c>
      <c r="U57">
        <v>0</v>
      </c>
      <c r="V57">
        <v>257</v>
      </c>
      <c r="W57">
        <v>18</v>
      </c>
      <c r="X57">
        <v>8</v>
      </c>
      <c r="Y57">
        <v>10</v>
      </c>
      <c r="Z57">
        <v>0</v>
      </c>
      <c r="AA57">
        <v>239</v>
      </c>
      <c r="AB57">
        <v>82</v>
      </c>
      <c r="AC57">
        <v>157</v>
      </c>
      <c r="AD57">
        <v>239</v>
      </c>
    </row>
    <row r="58" spans="1:30">
      <c r="A58" t="s">
        <v>152</v>
      </c>
      <c r="B58" t="s">
        <v>136</v>
      </c>
      <c r="C58" t="str">
        <f t="shared" si="4"/>
        <v>140605</v>
      </c>
      <c r="D58" t="s">
        <v>153</v>
      </c>
      <c r="E58">
        <v>9</v>
      </c>
      <c r="F58">
        <v>1199</v>
      </c>
      <c r="G58">
        <v>894</v>
      </c>
      <c r="H58">
        <v>292</v>
      </c>
      <c r="I58">
        <v>602</v>
      </c>
      <c r="J58">
        <v>1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602</v>
      </c>
      <c r="T58">
        <v>0</v>
      </c>
      <c r="U58">
        <v>0</v>
      </c>
      <c r="V58">
        <v>602</v>
      </c>
      <c r="W58">
        <v>18</v>
      </c>
      <c r="X58">
        <v>4</v>
      </c>
      <c r="Y58">
        <v>14</v>
      </c>
      <c r="Z58">
        <v>0</v>
      </c>
      <c r="AA58">
        <v>584</v>
      </c>
      <c r="AB58">
        <v>286</v>
      </c>
      <c r="AC58">
        <v>298</v>
      </c>
      <c r="AD58">
        <v>584</v>
      </c>
    </row>
    <row r="59" spans="1:30">
      <c r="A59" t="s">
        <v>154</v>
      </c>
      <c r="B59" t="s">
        <v>136</v>
      </c>
      <c r="C59" t="str">
        <f t="shared" si="4"/>
        <v>140605</v>
      </c>
      <c r="D59" t="s">
        <v>155</v>
      </c>
      <c r="E59">
        <v>10</v>
      </c>
      <c r="F59">
        <v>1485</v>
      </c>
      <c r="G59">
        <v>1091</v>
      </c>
      <c r="H59">
        <v>329</v>
      </c>
      <c r="I59">
        <v>762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761</v>
      </c>
      <c r="T59">
        <v>0</v>
      </c>
      <c r="U59">
        <v>0</v>
      </c>
      <c r="V59">
        <v>761</v>
      </c>
      <c r="W59">
        <v>58</v>
      </c>
      <c r="X59">
        <v>25</v>
      </c>
      <c r="Y59">
        <v>33</v>
      </c>
      <c r="Z59">
        <v>0</v>
      </c>
      <c r="AA59">
        <v>703</v>
      </c>
      <c r="AB59">
        <v>308</v>
      </c>
      <c r="AC59">
        <v>395</v>
      </c>
      <c r="AD59">
        <v>703</v>
      </c>
    </row>
    <row r="60" spans="1:30">
      <c r="A60" t="s">
        <v>156</v>
      </c>
      <c r="B60" t="s">
        <v>136</v>
      </c>
      <c r="C60" t="str">
        <f t="shared" si="4"/>
        <v>140605</v>
      </c>
      <c r="D60" t="s">
        <v>157</v>
      </c>
      <c r="E60">
        <v>11</v>
      </c>
      <c r="F60">
        <v>640</v>
      </c>
      <c r="G60">
        <v>489</v>
      </c>
      <c r="H60">
        <v>253</v>
      </c>
      <c r="I60">
        <v>236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236</v>
      </c>
      <c r="T60">
        <v>0</v>
      </c>
      <c r="U60">
        <v>0</v>
      </c>
      <c r="V60">
        <v>236</v>
      </c>
      <c r="W60">
        <v>16</v>
      </c>
      <c r="X60">
        <v>2</v>
      </c>
      <c r="Y60">
        <v>14</v>
      </c>
      <c r="Z60">
        <v>0</v>
      </c>
      <c r="AA60">
        <v>220</v>
      </c>
      <c r="AB60">
        <v>111</v>
      </c>
      <c r="AC60">
        <v>109</v>
      </c>
      <c r="AD60">
        <v>220</v>
      </c>
    </row>
    <row r="61" spans="1:30">
      <c r="A61" t="s">
        <v>158</v>
      </c>
      <c r="B61" t="s">
        <v>136</v>
      </c>
      <c r="C61" t="str">
        <f t="shared" si="4"/>
        <v>140605</v>
      </c>
      <c r="D61" t="s">
        <v>159</v>
      </c>
      <c r="E61">
        <v>12</v>
      </c>
      <c r="F61">
        <v>1114</v>
      </c>
      <c r="G61">
        <v>780</v>
      </c>
      <c r="H61">
        <v>207</v>
      </c>
      <c r="I61">
        <v>573</v>
      </c>
      <c r="J61">
        <v>0</v>
      </c>
      <c r="K61">
        <v>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573</v>
      </c>
      <c r="T61">
        <v>0</v>
      </c>
      <c r="U61">
        <v>0</v>
      </c>
      <c r="V61">
        <v>573</v>
      </c>
      <c r="W61">
        <v>20</v>
      </c>
      <c r="X61">
        <v>5</v>
      </c>
      <c r="Y61">
        <v>15</v>
      </c>
      <c r="Z61">
        <v>0</v>
      </c>
      <c r="AA61">
        <v>553</v>
      </c>
      <c r="AB61">
        <v>195</v>
      </c>
      <c r="AC61">
        <v>358</v>
      </c>
      <c r="AD61">
        <v>553</v>
      </c>
    </row>
    <row r="62" spans="1:30">
      <c r="A62" t="s">
        <v>160</v>
      </c>
      <c r="B62" t="s">
        <v>136</v>
      </c>
      <c r="C62" t="str">
        <f t="shared" si="4"/>
        <v>140605</v>
      </c>
      <c r="D62" t="s">
        <v>161</v>
      </c>
      <c r="E62">
        <v>13</v>
      </c>
      <c r="F62">
        <v>759</v>
      </c>
      <c r="G62">
        <v>580</v>
      </c>
      <c r="H62">
        <v>214</v>
      </c>
      <c r="I62">
        <v>366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366</v>
      </c>
      <c r="T62">
        <v>0</v>
      </c>
      <c r="U62">
        <v>0</v>
      </c>
      <c r="V62">
        <v>366</v>
      </c>
      <c r="W62">
        <v>23</v>
      </c>
      <c r="X62">
        <v>3</v>
      </c>
      <c r="Y62">
        <v>20</v>
      </c>
      <c r="Z62">
        <v>0</v>
      </c>
      <c r="AA62">
        <v>343</v>
      </c>
      <c r="AB62">
        <v>147</v>
      </c>
      <c r="AC62">
        <v>196</v>
      </c>
      <c r="AD62">
        <v>343</v>
      </c>
    </row>
    <row r="63" spans="1:30">
      <c r="A63" t="s">
        <v>162</v>
      </c>
      <c r="B63" t="s">
        <v>136</v>
      </c>
      <c r="C63" t="str">
        <f t="shared" si="4"/>
        <v>140605</v>
      </c>
      <c r="D63" t="s">
        <v>163</v>
      </c>
      <c r="E63">
        <v>14</v>
      </c>
      <c r="F63">
        <v>615</v>
      </c>
      <c r="G63">
        <v>496</v>
      </c>
      <c r="H63">
        <v>218</v>
      </c>
      <c r="I63">
        <v>278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278</v>
      </c>
      <c r="T63">
        <v>0</v>
      </c>
      <c r="U63">
        <v>0</v>
      </c>
      <c r="V63">
        <v>278</v>
      </c>
      <c r="W63">
        <v>14</v>
      </c>
      <c r="X63">
        <v>0</v>
      </c>
      <c r="Y63">
        <v>14</v>
      </c>
      <c r="Z63">
        <v>0</v>
      </c>
      <c r="AA63">
        <v>264</v>
      </c>
      <c r="AB63">
        <v>122</v>
      </c>
      <c r="AC63">
        <v>142</v>
      </c>
      <c r="AD63">
        <v>264</v>
      </c>
    </row>
    <row r="64" spans="1:30">
      <c r="A64" t="s">
        <v>164</v>
      </c>
      <c r="B64" t="s">
        <v>136</v>
      </c>
      <c r="C64" t="str">
        <f t="shared" si="4"/>
        <v>140605</v>
      </c>
      <c r="D64" t="s">
        <v>165</v>
      </c>
      <c r="E64">
        <v>15</v>
      </c>
      <c r="F64">
        <v>188</v>
      </c>
      <c r="G64">
        <v>186</v>
      </c>
      <c r="H64">
        <v>81</v>
      </c>
      <c r="I64">
        <v>105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105</v>
      </c>
      <c r="T64">
        <v>0</v>
      </c>
      <c r="U64">
        <v>0</v>
      </c>
      <c r="V64">
        <v>105</v>
      </c>
      <c r="W64">
        <v>12</v>
      </c>
      <c r="X64">
        <v>3</v>
      </c>
      <c r="Y64">
        <v>9</v>
      </c>
      <c r="Z64">
        <v>0</v>
      </c>
      <c r="AA64">
        <v>93</v>
      </c>
      <c r="AB64">
        <v>23</v>
      </c>
      <c r="AC64">
        <v>70</v>
      </c>
      <c r="AD64">
        <v>93</v>
      </c>
    </row>
    <row r="65" spans="1:30">
      <c r="A65" t="s">
        <v>166</v>
      </c>
      <c r="B65" t="s">
        <v>136</v>
      </c>
      <c r="C65" t="str">
        <f t="shared" si="4"/>
        <v>140605</v>
      </c>
      <c r="D65" t="s">
        <v>167</v>
      </c>
      <c r="E65">
        <v>16</v>
      </c>
      <c r="F65">
        <v>74</v>
      </c>
      <c r="G65">
        <v>48</v>
      </c>
      <c r="H65">
        <v>12</v>
      </c>
      <c r="I65">
        <v>36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36</v>
      </c>
      <c r="T65">
        <v>0</v>
      </c>
      <c r="U65">
        <v>0</v>
      </c>
      <c r="V65">
        <v>36</v>
      </c>
      <c r="W65">
        <v>3</v>
      </c>
      <c r="X65">
        <v>0</v>
      </c>
      <c r="Y65">
        <v>3</v>
      </c>
      <c r="Z65">
        <v>0</v>
      </c>
      <c r="AA65">
        <v>33</v>
      </c>
      <c r="AB65">
        <v>19</v>
      </c>
      <c r="AC65">
        <v>14</v>
      </c>
      <c r="AD65">
        <v>33</v>
      </c>
    </row>
    <row r="66" spans="1:30">
      <c r="A66" t="s">
        <v>168</v>
      </c>
      <c r="B66" t="s">
        <v>136</v>
      </c>
      <c r="C66" t="str">
        <f t="shared" si="4"/>
        <v>140605</v>
      </c>
      <c r="D66" t="s">
        <v>169</v>
      </c>
      <c r="E66">
        <v>17</v>
      </c>
      <c r="F66">
        <v>80</v>
      </c>
      <c r="G66">
        <v>80</v>
      </c>
      <c r="H66">
        <v>65</v>
      </c>
      <c r="I66">
        <v>15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15</v>
      </c>
      <c r="T66">
        <v>0</v>
      </c>
      <c r="U66">
        <v>0</v>
      </c>
      <c r="V66">
        <v>15</v>
      </c>
      <c r="W66">
        <v>4</v>
      </c>
      <c r="X66">
        <v>0</v>
      </c>
      <c r="Y66">
        <v>4</v>
      </c>
      <c r="Z66">
        <v>0</v>
      </c>
      <c r="AA66">
        <v>11</v>
      </c>
      <c r="AB66">
        <v>8</v>
      </c>
      <c r="AC66">
        <v>3</v>
      </c>
      <c r="AD66">
        <v>11</v>
      </c>
    </row>
    <row r="67" spans="1:30">
      <c r="A67" t="s">
        <v>170</v>
      </c>
      <c r="B67" t="s">
        <v>171</v>
      </c>
      <c r="C67" t="str">
        <f>"140606"</f>
        <v>140606</v>
      </c>
      <c r="D67" t="s">
        <v>172</v>
      </c>
      <c r="E67">
        <v>1</v>
      </c>
      <c r="F67">
        <v>2014</v>
      </c>
      <c r="G67">
        <v>1533</v>
      </c>
      <c r="H67">
        <v>594</v>
      </c>
      <c r="I67">
        <v>939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939</v>
      </c>
      <c r="T67">
        <v>0</v>
      </c>
      <c r="U67">
        <v>0</v>
      </c>
      <c r="V67">
        <v>939</v>
      </c>
      <c r="W67">
        <v>61</v>
      </c>
      <c r="X67">
        <v>21</v>
      </c>
      <c r="Y67">
        <v>40</v>
      </c>
      <c r="Z67">
        <v>0</v>
      </c>
      <c r="AA67">
        <v>878</v>
      </c>
      <c r="AB67">
        <v>416</v>
      </c>
      <c r="AC67">
        <v>462</v>
      </c>
      <c r="AD67">
        <v>878</v>
      </c>
    </row>
    <row r="68" spans="1:30">
      <c r="A68" t="s">
        <v>173</v>
      </c>
      <c r="B68" t="s">
        <v>171</v>
      </c>
      <c r="C68" t="str">
        <f>"140606"</f>
        <v>140606</v>
      </c>
      <c r="D68" t="s">
        <v>174</v>
      </c>
      <c r="E68">
        <v>2</v>
      </c>
      <c r="F68">
        <v>798</v>
      </c>
      <c r="G68">
        <v>599</v>
      </c>
      <c r="H68">
        <v>236</v>
      </c>
      <c r="I68">
        <v>363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363</v>
      </c>
      <c r="T68">
        <v>0</v>
      </c>
      <c r="U68">
        <v>0</v>
      </c>
      <c r="V68">
        <v>363</v>
      </c>
      <c r="W68">
        <v>17</v>
      </c>
      <c r="X68">
        <v>5</v>
      </c>
      <c r="Y68">
        <v>12</v>
      </c>
      <c r="Z68">
        <v>0</v>
      </c>
      <c r="AA68">
        <v>346</v>
      </c>
      <c r="AB68">
        <v>175</v>
      </c>
      <c r="AC68">
        <v>171</v>
      </c>
      <c r="AD68">
        <v>346</v>
      </c>
    </row>
    <row r="69" spans="1:30">
      <c r="A69" t="s">
        <v>175</v>
      </c>
      <c r="B69" t="s">
        <v>171</v>
      </c>
      <c r="C69" t="str">
        <f>"140606"</f>
        <v>140606</v>
      </c>
      <c r="D69" t="s">
        <v>176</v>
      </c>
      <c r="E69">
        <v>3</v>
      </c>
      <c r="F69">
        <v>657</v>
      </c>
      <c r="G69">
        <v>509</v>
      </c>
      <c r="H69">
        <v>251</v>
      </c>
      <c r="I69">
        <v>258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258</v>
      </c>
      <c r="T69">
        <v>0</v>
      </c>
      <c r="U69">
        <v>0</v>
      </c>
      <c r="V69">
        <v>258</v>
      </c>
      <c r="W69">
        <v>4</v>
      </c>
      <c r="X69">
        <v>0</v>
      </c>
      <c r="Y69">
        <v>4</v>
      </c>
      <c r="Z69">
        <v>0</v>
      </c>
      <c r="AA69">
        <v>254</v>
      </c>
      <c r="AB69">
        <v>134</v>
      </c>
      <c r="AC69">
        <v>120</v>
      </c>
      <c r="AD69">
        <v>254</v>
      </c>
    </row>
    <row r="70" spans="1:30">
      <c r="A70" t="s">
        <v>177</v>
      </c>
      <c r="B70" t="s">
        <v>171</v>
      </c>
      <c r="C70" t="str">
        <f>"140606"</f>
        <v>140606</v>
      </c>
      <c r="D70" t="s">
        <v>178</v>
      </c>
      <c r="E70">
        <v>4</v>
      </c>
      <c r="F70">
        <v>820</v>
      </c>
      <c r="G70">
        <v>622</v>
      </c>
      <c r="H70">
        <v>295</v>
      </c>
      <c r="I70">
        <v>327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327</v>
      </c>
      <c r="T70">
        <v>0</v>
      </c>
      <c r="U70">
        <v>0</v>
      </c>
      <c r="V70">
        <v>327</v>
      </c>
      <c r="W70">
        <v>20</v>
      </c>
      <c r="X70">
        <v>3</v>
      </c>
      <c r="Y70">
        <v>13</v>
      </c>
      <c r="Z70">
        <v>0</v>
      </c>
      <c r="AA70">
        <v>307</v>
      </c>
      <c r="AB70">
        <v>152</v>
      </c>
      <c r="AC70">
        <v>155</v>
      </c>
      <c r="AD70">
        <v>307</v>
      </c>
    </row>
    <row r="71" spans="1:30">
      <c r="A71" t="s">
        <v>179</v>
      </c>
      <c r="B71" t="s">
        <v>180</v>
      </c>
      <c r="C71" t="str">
        <f t="shared" ref="C71:C79" si="5">"140607"</f>
        <v>140607</v>
      </c>
      <c r="D71" t="s">
        <v>181</v>
      </c>
      <c r="E71">
        <v>1</v>
      </c>
      <c r="F71">
        <v>1249</v>
      </c>
      <c r="G71">
        <v>950</v>
      </c>
      <c r="H71">
        <v>394</v>
      </c>
      <c r="I71">
        <v>556</v>
      </c>
      <c r="J71">
        <v>2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556</v>
      </c>
      <c r="T71">
        <v>0</v>
      </c>
      <c r="U71">
        <v>0</v>
      </c>
      <c r="V71">
        <v>556</v>
      </c>
      <c r="W71">
        <v>22</v>
      </c>
      <c r="X71">
        <v>9</v>
      </c>
      <c r="Y71">
        <v>13</v>
      </c>
      <c r="Z71">
        <v>0</v>
      </c>
      <c r="AA71">
        <v>534</v>
      </c>
      <c r="AB71">
        <v>347</v>
      </c>
      <c r="AC71">
        <v>187</v>
      </c>
      <c r="AD71">
        <v>534</v>
      </c>
    </row>
    <row r="72" spans="1:30">
      <c r="A72" t="s">
        <v>182</v>
      </c>
      <c r="B72" t="s">
        <v>180</v>
      </c>
      <c r="C72" t="str">
        <f t="shared" si="5"/>
        <v>140607</v>
      </c>
      <c r="D72" t="s">
        <v>183</v>
      </c>
      <c r="E72">
        <v>2</v>
      </c>
      <c r="F72">
        <v>1003</v>
      </c>
      <c r="G72">
        <v>791</v>
      </c>
      <c r="H72">
        <v>247</v>
      </c>
      <c r="I72">
        <v>544</v>
      </c>
      <c r="J72">
        <v>6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544</v>
      </c>
      <c r="T72">
        <v>0</v>
      </c>
      <c r="U72">
        <v>0</v>
      </c>
      <c r="V72">
        <v>544</v>
      </c>
      <c r="W72">
        <v>38</v>
      </c>
      <c r="X72">
        <v>14</v>
      </c>
      <c r="Y72">
        <v>24</v>
      </c>
      <c r="Z72">
        <v>0</v>
      </c>
      <c r="AA72">
        <v>506</v>
      </c>
      <c r="AB72">
        <v>362</v>
      </c>
      <c r="AC72">
        <v>144</v>
      </c>
      <c r="AD72">
        <v>506</v>
      </c>
    </row>
    <row r="73" spans="1:30">
      <c r="A73" t="s">
        <v>184</v>
      </c>
      <c r="B73" t="s">
        <v>180</v>
      </c>
      <c r="C73" t="str">
        <f t="shared" si="5"/>
        <v>140607</v>
      </c>
      <c r="D73" t="s">
        <v>185</v>
      </c>
      <c r="E73">
        <v>3</v>
      </c>
      <c r="F73">
        <v>1439</v>
      </c>
      <c r="G73">
        <v>1090</v>
      </c>
      <c r="H73">
        <v>518</v>
      </c>
      <c r="I73">
        <v>572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572</v>
      </c>
      <c r="T73">
        <v>0</v>
      </c>
      <c r="U73">
        <v>1</v>
      </c>
      <c r="V73">
        <v>571</v>
      </c>
      <c r="W73">
        <v>21</v>
      </c>
      <c r="X73">
        <v>4</v>
      </c>
      <c r="Y73">
        <v>17</v>
      </c>
      <c r="Z73">
        <v>0</v>
      </c>
      <c r="AA73">
        <v>550</v>
      </c>
      <c r="AB73">
        <v>368</v>
      </c>
      <c r="AC73">
        <v>182</v>
      </c>
      <c r="AD73">
        <v>550</v>
      </c>
    </row>
    <row r="74" spans="1:30">
      <c r="A74" t="s">
        <v>186</v>
      </c>
      <c r="B74" t="s">
        <v>180</v>
      </c>
      <c r="C74" t="str">
        <f t="shared" si="5"/>
        <v>140607</v>
      </c>
      <c r="D74" t="s">
        <v>187</v>
      </c>
      <c r="E74">
        <v>4</v>
      </c>
      <c r="F74">
        <v>716</v>
      </c>
      <c r="G74">
        <v>540</v>
      </c>
      <c r="H74">
        <v>268</v>
      </c>
      <c r="I74">
        <v>272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272</v>
      </c>
      <c r="T74">
        <v>0</v>
      </c>
      <c r="U74">
        <v>0</v>
      </c>
      <c r="V74">
        <v>272</v>
      </c>
      <c r="W74">
        <v>9</v>
      </c>
      <c r="X74">
        <v>2</v>
      </c>
      <c r="Y74">
        <v>7</v>
      </c>
      <c r="Z74">
        <v>0</v>
      </c>
      <c r="AA74">
        <v>263</v>
      </c>
      <c r="AB74">
        <v>155</v>
      </c>
      <c r="AC74">
        <v>108</v>
      </c>
      <c r="AD74">
        <v>263</v>
      </c>
    </row>
    <row r="75" spans="1:30">
      <c r="A75" t="s">
        <v>188</v>
      </c>
      <c r="B75" t="s">
        <v>180</v>
      </c>
      <c r="C75" t="str">
        <f t="shared" si="5"/>
        <v>140607</v>
      </c>
      <c r="D75" t="s">
        <v>189</v>
      </c>
      <c r="E75">
        <v>5</v>
      </c>
      <c r="F75">
        <v>575</v>
      </c>
      <c r="G75">
        <v>440</v>
      </c>
      <c r="H75">
        <v>168</v>
      </c>
      <c r="I75">
        <v>272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272</v>
      </c>
      <c r="T75">
        <v>0</v>
      </c>
      <c r="U75">
        <v>0</v>
      </c>
      <c r="V75">
        <v>272</v>
      </c>
      <c r="W75">
        <v>12</v>
      </c>
      <c r="X75">
        <v>5</v>
      </c>
      <c r="Y75">
        <v>7</v>
      </c>
      <c r="Z75">
        <v>0</v>
      </c>
      <c r="AA75">
        <v>260</v>
      </c>
      <c r="AB75">
        <v>186</v>
      </c>
      <c r="AC75">
        <v>74</v>
      </c>
      <c r="AD75">
        <v>260</v>
      </c>
    </row>
    <row r="76" spans="1:30">
      <c r="A76" t="s">
        <v>190</v>
      </c>
      <c r="B76" t="s">
        <v>180</v>
      </c>
      <c r="C76" t="str">
        <f t="shared" si="5"/>
        <v>140607</v>
      </c>
      <c r="D76" t="s">
        <v>191</v>
      </c>
      <c r="E76">
        <v>6</v>
      </c>
      <c r="F76">
        <v>595</v>
      </c>
      <c r="G76">
        <v>450</v>
      </c>
      <c r="H76">
        <v>199</v>
      </c>
      <c r="I76">
        <v>251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251</v>
      </c>
      <c r="T76">
        <v>0</v>
      </c>
      <c r="U76">
        <v>0</v>
      </c>
      <c r="V76">
        <v>251</v>
      </c>
      <c r="W76">
        <v>5</v>
      </c>
      <c r="X76">
        <v>1</v>
      </c>
      <c r="Y76">
        <v>4</v>
      </c>
      <c r="Z76">
        <v>0</v>
      </c>
      <c r="AA76">
        <v>246</v>
      </c>
      <c r="AB76">
        <v>192</v>
      </c>
      <c r="AC76">
        <v>54</v>
      </c>
      <c r="AD76">
        <v>246</v>
      </c>
    </row>
    <row r="77" spans="1:30">
      <c r="A77" t="s">
        <v>192</v>
      </c>
      <c r="B77" t="s">
        <v>180</v>
      </c>
      <c r="C77" t="str">
        <f t="shared" si="5"/>
        <v>140607</v>
      </c>
      <c r="D77" t="s">
        <v>193</v>
      </c>
      <c r="E77">
        <v>7</v>
      </c>
      <c r="F77">
        <v>758</v>
      </c>
      <c r="G77">
        <v>570</v>
      </c>
      <c r="H77">
        <v>265</v>
      </c>
      <c r="I77">
        <v>305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305</v>
      </c>
      <c r="T77">
        <v>0</v>
      </c>
      <c r="U77">
        <v>0</v>
      </c>
      <c r="V77">
        <v>305</v>
      </c>
      <c r="W77">
        <v>7</v>
      </c>
      <c r="X77">
        <v>1</v>
      </c>
      <c r="Y77">
        <v>6</v>
      </c>
      <c r="Z77">
        <v>0</v>
      </c>
      <c r="AA77">
        <v>298</v>
      </c>
      <c r="AB77">
        <v>168</v>
      </c>
      <c r="AC77">
        <v>130</v>
      </c>
      <c r="AD77">
        <v>298</v>
      </c>
    </row>
    <row r="78" spans="1:30">
      <c r="A78" t="s">
        <v>194</v>
      </c>
      <c r="B78" t="s">
        <v>180</v>
      </c>
      <c r="C78" t="str">
        <f t="shared" si="5"/>
        <v>140607</v>
      </c>
      <c r="D78" t="s">
        <v>195</v>
      </c>
      <c r="E78">
        <v>8</v>
      </c>
      <c r="F78">
        <v>592</v>
      </c>
      <c r="G78">
        <v>450</v>
      </c>
      <c r="H78">
        <v>203</v>
      </c>
      <c r="I78">
        <v>247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247</v>
      </c>
      <c r="T78">
        <v>0</v>
      </c>
      <c r="U78">
        <v>0</v>
      </c>
      <c r="V78">
        <v>247</v>
      </c>
      <c r="W78">
        <v>3</v>
      </c>
      <c r="X78">
        <v>1</v>
      </c>
      <c r="Y78">
        <v>2</v>
      </c>
      <c r="Z78">
        <v>0</v>
      </c>
      <c r="AA78">
        <v>244</v>
      </c>
      <c r="AB78">
        <v>153</v>
      </c>
      <c r="AC78">
        <v>91</v>
      </c>
      <c r="AD78">
        <v>244</v>
      </c>
    </row>
    <row r="79" spans="1:30">
      <c r="A79" t="s">
        <v>196</v>
      </c>
      <c r="B79" t="s">
        <v>180</v>
      </c>
      <c r="C79" t="str">
        <f t="shared" si="5"/>
        <v>140607</v>
      </c>
      <c r="D79" t="s">
        <v>197</v>
      </c>
      <c r="E79">
        <v>9</v>
      </c>
      <c r="F79">
        <v>476</v>
      </c>
      <c r="G79">
        <v>363</v>
      </c>
      <c r="H79">
        <v>174</v>
      </c>
      <c r="I79">
        <v>189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189</v>
      </c>
      <c r="T79">
        <v>0</v>
      </c>
      <c r="U79">
        <v>0</v>
      </c>
      <c r="V79">
        <v>189</v>
      </c>
      <c r="W79">
        <v>6</v>
      </c>
      <c r="X79">
        <v>0</v>
      </c>
      <c r="Y79">
        <v>4</v>
      </c>
      <c r="Z79">
        <v>0</v>
      </c>
      <c r="AA79">
        <v>183</v>
      </c>
      <c r="AB79">
        <v>121</v>
      </c>
      <c r="AC79">
        <v>62</v>
      </c>
      <c r="AD79">
        <v>183</v>
      </c>
    </row>
    <row r="80" spans="1:30">
      <c r="A80" t="s">
        <v>198</v>
      </c>
      <c r="B80" t="s">
        <v>199</v>
      </c>
      <c r="C80" t="str">
        <f t="shared" ref="C80:C86" si="6">"140608"</f>
        <v>140608</v>
      </c>
      <c r="D80" t="s">
        <v>200</v>
      </c>
      <c r="E80">
        <v>1</v>
      </c>
      <c r="F80">
        <v>1751</v>
      </c>
      <c r="G80">
        <v>1325</v>
      </c>
      <c r="H80">
        <v>365</v>
      </c>
      <c r="I80">
        <v>960</v>
      </c>
      <c r="J80">
        <v>8</v>
      </c>
      <c r="K80">
        <v>11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958</v>
      </c>
      <c r="T80">
        <v>0</v>
      </c>
      <c r="U80">
        <v>0</v>
      </c>
      <c r="V80">
        <v>958</v>
      </c>
      <c r="W80">
        <v>43</v>
      </c>
      <c r="X80">
        <v>21</v>
      </c>
      <c r="Y80">
        <v>22</v>
      </c>
      <c r="Z80">
        <v>0</v>
      </c>
      <c r="AA80">
        <v>915</v>
      </c>
      <c r="AB80">
        <v>718</v>
      </c>
      <c r="AC80">
        <v>197</v>
      </c>
      <c r="AD80">
        <v>915</v>
      </c>
    </row>
    <row r="81" spans="1:30">
      <c r="A81" t="s">
        <v>201</v>
      </c>
      <c r="B81" t="s">
        <v>199</v>
      </c>
      <c r="C81" t="str">
        <f t="shared" si="6"/>
        <v>140608</v>
      </c>
      <c r="D81" t="s">
        <v>202</v>
      </c>
      <c r="E81">
        <v>2</v>
      </c>
      <c r="F81">
        <v>1506</v>
      </c>
      <c r="G81">
        <v>1143</v>
      </c>
      <c r="H81">
        <v>237</v>
      </c>
      <c r="I81">
        <v>906</v>
      </c>
      <c r="J81">
        <v>0</v>
      </c>
      <c r="K81">
        <v>7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907</v>
      </c>
      <c r="T81">
        <v>1</v>
      </c>
      <c r="U81">
        <v>0</v>
      </c>
      <c r="V81">
        <v>907</v>
      </c>
      <c r="W81">
        <v>37</v>
      </c>
      <c r="X81">
        <v>16</v>
      </c>
      <c r="Y81">
        <v>20</v>
      </c>
      <c r="Z81">
        <v>0</v>
      </c>
      <c r="AA81">
        <v>870</v>
      </c>
      <c r="AB81">
        <v>621</v>
      </c>
      <c r="AC81">
        <v>249</v>
      </c>
      <c r="AD81">
        <v>870</v>
      </c>
    </row>
    <row r="82" spans="1:30">
      <c r="A82" t="s">
        <v>203</v>
      </c>
      <c r="B82" t="s">
        <v>199</v>
      </c>
      <c r="C82" t="str">
        <f t="shared" si="6"/>
        <v>140608</v>
      </c>
      <c r="D82" t="s">
        <v>204</v>
      </c>
      <c r="E82">
        <v>3</v>
      </c>
      <c r="F82">
        <v>1258</v>
      </c>
      <c r="G82">
        <v>950</v>
      </c>
      <c r="H82">
        <v>392</v>
      </c>
      <c r="I82">
        <v>558</v>
      </c>
      <c r="J82">
        <v>1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558</v>
      </c>
      <c r="T82">
        <v>0</v>
      </c>
      <c r="U82">
        <v>0</v>
      </c>
      <c r="V82">
        <v>558</v>
      </c>
      <c r="W82">
        <v>12</v>
      </c>
      <c r="X82">
        <v>4</v>
      </c>
      <c r="Y82">
        <v>8</v>
      </c>
      <c r="Z82">
        <v>0</v>
      </c>
      <c r="AA82">
        <v>546</v>
      </c>
      <c r="AB82">
        <v>428</v>
      </c>
      <c r="AC82">
        <v>118</v>
      </c>
      <c r="AD82">
        <v>546</v>
      </c>
    </row>
    <row r="83" spans="1:30">
      <c r="A83" t="s">
        <v>205</v>
      </c>
      <c r="B83" t="s">
        <v>199</v>
      </c>
      <c r="C83" t="str">
        <f t="shared" si="6"/>
        <v>140608</v>
      </c>
      <c r="D83" t="s">
        <v>206</v>
      </c>
      <c r="E83">
        <v>4</v>
      </c>
      <c r="F83">
        <v>974</v>
      </c>
      <c r="G83">
        <v>732</v>
      </c>
      <c r="H83">
        <v>342</v>
      </c>
      <c r="I83">
        <v>390</v>
      </c>
      <c r="J83">
        <v>0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390</v>
      </c>
      <c r="T83">
        <v>0</v>
      </c>
      <c r="U83">
        <v>0</v>
      </c>
      <c r="V83">
        <v>390</v>
      </c>
      <c r="W83">
        <v>7</v>
      </c>
      <c r="X83">
        <v>0</v>
      </c>
      <c r="Y83">
        <v>5</v>
      </c>
      <c r="Z83">
        <v>0</v>
      </c>
      <c r="AA83">
        <v>383</v>
      </c>
      <c r="AB83">
        <v>305</v>
      </c>
      <c r="AC83">
        <v>78</v>
      </c>
      <c r="AD83">
        <v>383</v>
      </c>
    </row>
    <row r="84" spans="1:30">
      <c r="A84" t="s">
        <v>207</v>
      </c>
      <c r="B84" t="s">
        <v>199</v>
      </c>
      <c r="C84" t="str">
        <f t="shared" si="6"/>
        <v>140608</v>
      </c>
      <c r="D84" t="s">
        <v>208</v>
      </c>
      <c r="E84">
        <v>5</v>
      </c>
      <c r="F84">
        <v>1320</v>
      </c>
      <c r="G84">
        <v>1001</v>
      </c>
      <c r="H84">
        <v>353</v>
      </c>
      <c r="I84">
        <v>648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648</v>
      </c>
      <c r="T84">
        <v>0</v>
      </c>
      <c r="U84">
        <v>0</v>
      </c>
      <c r="V84">
        <v>648</v>
      </c>
      <c r="W84">
        <v>10</v>
      </c>
      <c r="X84">
        <v>4</v>
      </c>
      <c r="Y84">
        <v>6</v>
      </c>
      <c r="Z84">
        <v>0</v>
      </c>
      <c r="AA84">
        <v>638</v>
      </c>
      <c r="AB84">
        <v>439</v>
      </c>
      <c r="AC84">
        <v>199</v>
      </c>
      <c r="AD84">
        <v>638</v>
      </c>
    </row>
    <row r="85" spans="1:30">
      <c r="A85" t="s">
        <v>209</v>
      </c>
      <c r="B85" t="s">
        <v>199</v>
      </c>
      <c r="C85" t="str">
        <f t="shared" si="6"/>
        <v>140608</v>
      </c>
      <c r="D85" t="s">
        <v>210</v>
      </c>
      <c r="E85">
        <v>6</v>
      </c>
      <c r="F85">
        <v>63</v>
      </c>
      <c r="G85">
        <v>63</v>
      </c>
      <c r="H85">
        <v>17</v>
      </c>
      <c r="I85">
        <v>46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46</v>
      </c>
      <c r="T85">
        <v>0</v>
      </c>
      <c r="U85">
        <v>0</v>
      </c>
      <c r="V85">
        <v>46</v>
      </c>
      <c r="W85">
        <v>5</v>
      </c>
      <c r="X85">
        <v>1</v>
      </c>
      <c r="Y85">
        <v>2</v>
      </c>
      <c r="Z85">
        <v>0</v>
      </c>
      <c r="AA85">
        <v>41</v>
      </c>
      <c r="AB85">
        <v>36</v>
      </c>
      <c r="AC85">
        <v>5</v>
      </c>
      <c r="AD85">
        <v>41</v>
      </c>
    </row>
    <row r="86" spans="1:30">
      <c r="A86" t="s">
        <v>211</v>
      </c>
      <c r="B86" t="s">
        <v>199</v>
      </c>
      <c r="C86" t="str">
        <f t="shared" si="6"/>
        <v>140608</v>
      </c>
      <c r="D86" t="s">
        <v>212</v>
      </c>
      <c r="E86">
        <v>7</v>
      </c>
      <c r="F86">
        <v>34</v>
      </c>
      <c r="G86">
        <v>60</v>
      </c>
      <c r="H86">
        <v>46</v>
      </c>
      <c r="I86">
        <v>14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</v>
      </c>
      <c r="T86">
        <v>0</v>
      </c>
      <c r="U86">
        <v>0</v>
      </c>
      <c r="V86">
        <v>14</v>
      </c>
      <c r="W86">
        <v>0</v>
      </c>
      <c r="X86">
        <v>0</v>
      </c>
      <c r="Y86">
        <v>0</v>
      </c>
      <c r="Z86">
        <v>0</v>
      </c>
      <c r="AA86">
        <v>14</v>
      </c>
      <c r="AB86">
        <v>10</v>
      </c>
      <c r="AC86">
        <v>4</v>
      </c>
      <c r="AD86">
        <v>14</v>
      </c>
    </row>
    <row r="87" spans="1:30">
      <c r="A87" t="s">
        <v>213</v>
      </c>
      <c r="B87" t="s">
        <v>214</v>
      </c>
      <c r="C87" t="str">
        <f>"140609"</f>
        <v>140609</v>
      </c>
      <c r="D87" t="s">
        <v>215</v>
      </c>
      <c r="E87">
        <v>1</v>
      </c>
      <c r="F87">
        <v>1019</v>
      </c>
      <c r="G87">
        <v>760</v>
      </c>
      <c r="H87">
        <v>306</v>
      </c>
      <c r="I87">
        <v>454</v>
      </c>
      <c r="J87">
        <v>0</v>
      </c>
      <c r="K87">
        <v>11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454</v>
      </c>
      <c r="T87">
        <v>0</v>
      </c>
      <c r="U87">
        <v>0</v>
      </c>
      <c r="V87">
        <v>454</v>
      </c>
      <c r="W87">
        <v>28</v>
      </c>
      <c r="X87">
        <v>5</v>
      </c>
      <c r="Y87">
        <v>23</v>
      </c>
      <c r="Z87">
        <v>0</v>
      </c>
      <c r="AA87">
        <v>426</v>
      </c>
      <c r="AB87">
        <v>210</v>
      </c>
      <c r="AC87">
        <v>216</v>
      </c>
      <c r="AD87">
        <v>426</v>
      </c>
    </row>
    <row r="88" spans="1:30">
      <c r="A88" t="s">
        <v>216</v>
      </c>
      <c r="B88" t="s">
        <v>214</v>
      </c>
      <c r="C88" t="str">
        <f>"140609"</f>
        <v>140609</v>
      </c>
      <c r="D88" t="s">
        <v>217</v>
      </c>
      <c r="E88">
        <v>2</v>
      </c>
      <c r="F88">
        <v>658</v>
      </c>
      <c r="G88">
        <v>500</v>
      </c>
      <c r="H88">
        <v>216</v>
      </c>
      <c r="I88">
        <v>284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284</v>
      </c>
      <c r="T88">
        <v>0</v>
      </c>
      <c r="U88">
        <v>0</v>
      </c>
      <c r="V88">
        <v>284</v>
      </c>
      <c r="W88">
        <v>7</v>
      </c>
      <c r="X88">
        <v>1</v>
      </c>
      <c r="Y88">
        <v>6</v>
      </c>
      <c r="Z88">
        <v>0</v>
      </c>
      <c r="AA88">
        <v>277</v>
      </c>
      <c r="AB88">
        <v>77</v>
      </c>
      <c r="AC88">
        <v>200</v>
      </c>
      <c r="AD88">
        <v>277</v>
      </c>
    </row>
    <row r="89" spans="1:30">
      <c r="A89" t="s">
        <v>218</v>
      </c>
      <c r="B89" t="s">
        <v>214</v>
      </c>
      <c r="C89" t="str">
        <f>"140609"</f>
        <v>140609</v>
      </c>
      <c r="D89" t="s">
        <v>219</v>
      </c>
      <c r="E89">
        <v>3</v>
      </c>
      <c r="F89">
        <v>777</v>
      </c>
      <c r="G89">
        <v>590</v>
      </c>
      <c r="H89">
        <v>216</v>
      </c>
      <c r="I89">
        <v>374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374</v>
      </c>
      <c r="T89">
        <v>0</v>
      </c>
      <c r="U89">
        <v>0</v>
      </c>
      <c r="V89">
        <v>374</v>
      </c>
      <c r="W89">
        <v>8</v>
      </c>
      <c r="X89">
        <v>3</v>
      </c>
      <c r="Y89">
        <v>5</v>
      </c>
      <c r="Z89">
        <v>0</v>
      </c>
      <c r="AA89">
        <v>366</v>
      </c>
      <c r="AB89">
        <v>142</v>
      </c>
      <c r="AC89">
        <v>224</v>
      </c>
      <c r="AD89">
        <v>366</v>
      </c>
    </row>
    <row r="90" spans="1:30">
      <c r="A90" t="s">
        <v>220</v>
      </c>
      <c r="B90" t="s">
        <v>214</v>
      </c>
      <c r="C90" t="str">
        <f>"140609"</f>
        <v>140609</v>
      </c>
      <c r="D90" t="s">
        <v>221</v>
      </c>
      <c r="E90">
        <v>4</v>
      </c>
      <c r="F90">
        <v>1359</v>
      </c>
      <c r="G90">
        <v>1028</v>
      </c>
      <c r="H90">
        <v>357</v>
      </c>
      <c r="I90">
        <v>671</v>
      </c>
      <c r="J90">
        <v>0</v>
      </c>
      <c r="K90">
        <v>1</v>
      </c>
      <c r="L90">
        <v>2</v>
      </c>
      <c r="M90">
        <v>2</v>
      </c>
      <c r="N90">
        <v>0</v>
      </c>
      <c r="O90">
        <v>0</v>
      </c>
      <c r="P90">
        <v>0</v>
      </c>
      <c r="Q90">
        <v>0</v>
      </c>
      <c r="R90">
        <v>2</v>
      </c>
      <c r="S90">
        <v>673</v>
      </c>
      <c r="T90">
        <v>2</v>
      </c>
      <c r="U90">
        <v>0</v>
      </c>
      <c r="V90">
        <v>673</v>
      </c>
      <c r="W90">
        <v>30</v>
      </c>
      <c r="X90">
        <v>8</v>
      </c>
      <c r="Y90">
        <v>22</v>
      </c>
      <c r="Z90">
        <v>0</v>
      </c>
      <c r="AA90">
        <v>643</v>
      </c>
      <c r="AB90">
        <v>323</v>
      </c>
      <c r="AC90">
        <v>320</v>
      </c>
      <c r="AD90">
        <v>643</v>
      </c>
    </row>
    <row r="91" spans="1:30">
      <c r="A91" t="s">
        <v>222</v>
      </c>
      <c r="B91" t="s">
        <v>223</v>
      </c>
      <c r="C91" t="str">
        <f t="shared" ref="C91:C104" si="7">"140611"</f>
        <v>140611</v>
      </c>
      <c r="D91" t="s">
        <v>224</v>
      </c>
      <c r="E91">
        <v>1</v>
      </c>
      <c r="F91">
        <v>1854</v>
      </c>
      <c r="G91">
        <v>1400</v>
      </c>
      <c r="H91">
        <v>344</v>
      </c>
      <c r="I91">
        <v>1055</v>
      </c>
      <c r="J91">
        <v>1</v>
      </c>
      <c r="K91">
        <v>13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1056</v>
      </c>
      <c r="T91">
        <v>0</v>
      </c>
      <c r="U91">
        <v>0</v>
      </c>
      <c r="V91">
        <v>1056</v>
      </c>
      <c r="W91">
        <v>63</v>
      </c>
      <c r="X91">
        <v>20</v>
      </c>
      <c r="Y91">
        <v>43</v>
      </c>
      <c r="Z91">
        <v>0</v>
      </c>
      <c r="AA91">
        <v>993</v>
      </c>
      <c r="AB91">
        <v>565</v>
      </c>
      <c r="AC91">
        <v>428</v>
      </c>
      <c r="AD91">
        <v>993</v>
      </c>
    </row>
    <row r="92" spans="1:30">
      <c r="A92" t="s">
        <v>225</v>
      </c>
      <c r="B92" t="s">
        <v>223</v>
      </c>
      <c r="C92" t="str">
        <f t="shared" si="7"/>
        <v>140611</v>
      </c>
      <c r="D92" t="s">
        <v>226</v>
      </c>
      <c r="E92">
        <v>2</v>
      </c>
      <c r="F92">
        <v>1670</v>
      </c>
      <c r="G92">
        <v>1278</v>
      </c>
      <c r="H92">
        <v>393</v>
      </c>
      <c r="I92">
        <v>885</v>
      </c>
      <c r="J92">
        <v>1</v>
      </c>
      <c r="K92">
        <v>5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886</v>
      </c>
      <c r="T92">
        <v>1</v>
      </c>
      <c r="U92">
        <v>0</v>
      </c>
      <c r="V92">
        <v>886</v>
      </c>
      <c r="W92">
        <v>53</v>
      </c>
      <c r="X92">
        <v>18</v>
      </c>
      <c r="Y92">
        <v>26</v>
      </c>
      <c r="Z92">
        <v>0</v>
      </c>
      <c r="AA92">
        <v>833</v>
      </c>
      <c r="AB92">
        <v>534</v>
      </c>
      <c r="AC92">
        <v>299</v>
      </c>
      <c r="AD92">
        <v>833</v>
      </c>
    </row>
    <row r="93" spans="1:30">
      <c r="A93" t="s">
        <v>227</v>
      </c>
      <c r="B93" t="s">
        <v>223</v>
      </c>
      <c r="C93" t="str">
        <f t="shared" si="7"/>
        <v>140611</v>
      </c>
      <c r="D93" t="s">
        <v>228</v>
      </c>
      <c r="E93">
        <v>3</v>
      </c>
      <c r="F93">
        <v>1256</v>
      </c>
      <c r="G93">
        <v>962</v>
      </c>
      <c r="H93">
        <v>385</v>
      </c>
      <c r="I93">
        <v>577</v>
      </c>
      <c r="J93">
        <v>3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577</v>
      </c>
      <c r="T93">
        <v>0</v>
      </c>
      <c r="U93">
        <v>0</v>
      </c>
      <c r="V93">
        <v>577</v>
      </c>
      <c r="W93">
        <v>33</v>
      </c>
      <c r="X93">
        <v>12</v>
      </c>
      <c r="Y93">
        <v>21</v>
      </c>
      <c r="Z93">
        <v>0</v>
      </c>
      <c r="AA93">
        <v>544</v>
      </c>
      <c r="AB93">
        <v>354</v>
      </c>
      <c r="AC93">
        <v>190</v>
      </c>
      <c r="AD93">
        <v>544</v>
      </c>
    </row>
    <row r="94" spans="1:30">
      <c r="A94" t="s">
        <v>229</v>
      </c>
      <c r="B94" t="s">
        <v>223</v>
      </c>
      <c r="C94" t="str">
        <f t="shared" si="7"/>
        <v>140611</v>
      </c>
      <c r="D94" t="s">
        <v>230</v>
      </c>
      <c r="E94">
        <v>4</v>
      </c>
      <c r="F94">
        <v>1105</v>
      </c>
      <c r="G94">
        <v>839</v>
      </c>
      <c r="H94">
        <v>296</v>
      </c>
      <c r="I94">
        <v>543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543</v>
      </c>
      <c r="T94">
        <v>0</v>
      </c>
      <c r="U94">
        <v>0</v>
      </c>
      <c r="V94">
        <v>543</v>
      </c>
      <c r="W94">
        <v>49</v>
      </c>
      <c r="X94">
        <v>22</v>
      </c>
      <c r="Y94">
        <v>27</v>
      </c>
      <c r="Z94">
        <v>0</v>
      </c>
      <c r="AA94">
        <v>494</v>
      </c>
      <c r="AB94">
        <v>297</v>
      </c>
      <c r="AC94">
        <v>197</v>
      </c>
      <c r="AD94">
        <v>494</v>
      </c>
    </row>
    <row r="95" spans="1:30">
      <c r="A95" t="s">
        <v>231</v>
      </c>
      <c r="B95" t="s">
        <v>223</v>
      </c>
      <c r="C95" t="str">
        <f t="shared" si="7"/>
        <v>140611</v>
      </c>
      <c r="D95" t="s">
        <v>232</v>
      </c>
      <c r="E95">
        <v>5</v>
      </c>
      <c r="F95">
        <v>1687</v>
      </c>
      <c r="G95">
        <v>1288</v>
      </c>
      <c r="H95">
        <v>364</v>
      </c>
      <c r="I95">
        <v>924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924</v>
      </c>
      <c r="T95">
        <v>0</v>
      </c>
      <c r="U95">
        <v>0</v>
      </c>
      <c r="V95">
        <v>924</v>
      </c>
      <c r="W95">
        <v>66</v>
      </c>
      <c r="X95">
        <v>18</v>
      </c>
      <c r="Y95">
        <v>48</v>
      </c>
      <c r="Z95">
        <v>0</v>
      </c>
      <c r="AA95">
        <v>858</v>
      </c>
      <c r="AB95">
        <v>521</v>
      </c>
      <c r="AC95">
        <v>337</v>
      </c>
      <c r="AD95">
        <v>858</v>
      </c>
    </row>
    <row r="96" spans="1:30">
      <c r="A96" t="s">
        <v>233</v>
      </c>
      <c r="B96" t="s">
        <v>223</v>
      </c>
      <c r="C96" t="str">
        <f t="shared" si="7"/>
        <v>140611</v>
      </c>
      <c r="D96" t="s">
        <v>234</v>
      </c>
      <c r="E96">
        <v>6</v>
      </c>
      <c r="F96">
        <v>1793</v>
      </c>
      <c r="G96">
        <v>1350</v>
      </c>
      <c r="H96">
        <v>352</v>
      </c>
      <c r="I96">
        <v>998</v>
      </c>
      <c r="J96">
        <v>0</v>
      </c>
      <c r="K96">
        <v>9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998</v>
      </c>
      <c r="T96">
        <v>0</v>
      </c>
      <c r="U96">
        <v>0</v>
      </c>
      <c r="V96">
        <v>998</v>
      </c>
      <c r="W96">
        <v>62</v>
      </c>
      <c r="X96">
        <v>20</v>
      </c>
      <c r="Y96">
        <v>42</v>
      </c>
      <c r="Z96">
        <v>0</v>
      </c>
      <c r="AA96">
        <v>936</v>
      </c>
      <c r="AB96">
        <v>580</v>
      </c>
      <c r="AC96">
        <v>356</v>
      </c>
      <c r="AD96">
        <v>936</v>
      </c>
    </row>
    <row r="97" spans="1:30">
      <c r="A97" t="s">
        <v>235</v>
      </c>
      <c r="B97" t="s">
        <v>223</v>
      </c>
      <c r="C97" t="str">
        <f t="shared" si="7"/>
        <v>140611</v>
      </c>
      <c r="D97" t="s">
        <v>236</v>
      </c>
      <c r="E97">
        <v>7</v>
      </c>
      <c r="F97">
        <v>676</v>
      </c>
      <c r="G97">
        <v>520</v>
      </c>
      <c r="H97">
        <v>295</v>
      </c>
      <c r="I97">
        <v>225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225</v>
      </c>
      <c r="T97">
        <v>0</v>
      </c>
      <c r="U97">
        <v>0</v>
      </c>
      <c r="V97">
        <v>225</v>
      </c>
      <c r="W97">
        <v>5</v>
      </c>
      <c r="X97">
        <v>0</v>
      </c>
      <c r="Y97">
        <v>4</v>
      </c>
      <c r="Z97">
        <v>0</v>
      </c>
      <c r="AA97">
        <v>220</v>
      </c>
      <c r="AB97">
        <v>94</v>
      </c>
      <c r="AC97">
        <v>126</v>
      </c>
      <c r="AD97">
        <v>220</v>
      </c>
    </row>
    <row r="98" spans="1:30">
      <c r="A98" t="s">
        <v>237</v>
      </c>
      <c r="B98" t="s">
        <v>223</v>
      </c>
      <c r="C98" t="str">
        <f t="shared" si="7"/>
        <v>140611</v>
      </c>
      <c r="D98" t="s">
        <v>238</v>
      </c>
      <c r="E98">
        <v>8</v>
      </c>
      <c r="F98">
        <v>1204</v>
      </c>
      <c r="G98">
        <v>910</v>
      </c>
      <c r="H98">
        <v>449</v>
      </c>
      <c r="I98">
        <v>461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461</v>
      </c>
      <c r="T98">
        <v>0</v>
      </c>
      <c r="U98">
        <v>0</v>
      </c>
      <c r="V98">
        <v>461</v>
      </c>
      <c r="W98">
        <v>13</v>
      </c>
      <c r="X98">
        <v>1</v>
      </c>
      <c r="Y98">
        <v>12</v>
      </c>
      <c r="Z98">
        <v>0</v>
      </c>
      <c r="AA98">
        <v>448</v>
      </c>
      <c r="AB98">
        <v>143</v>
      </c>
      <c r="AC98">
        <v>305</v>
      </c>
      <c r="AD98">
        <v>448</v>
      </c>
    </row>
    <row r="99" spans="1:30">
      <c r="A99" t="s">
        <v>239</v>
      </c>
      <c r="B99" t="s">
        <v>223</v>
      </c>
      <c r="C99" t="str">
        <f t="shared" si="7"/>
        <v>140611</v>
      </c>
      <c r="D99" t="s">
        <v>240</v>
      </c>
      <c r="E99">
        <v>9</v>
      </c>
      <c r="F99">
        <v>554</v>
      </c>
      <c r="G99">
        <v>424</v>
      </c>
      <c r="H99">
        <v>198</v>
      </c>
      <c r="I99">
        <v>226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226</v>
      </c>
      <c r="T99">
        <v>0</v>
      </c>
      <c r="U99">
        <v>0</v>
      </c>
      <c r="V99">
        <v>226</v>
      </c>
      <c r="W99">
        <v>9</v>
      </c>
      <c r="X99">
        <v>4</v>
      </c>
      <c r="Y99">
        <v>5</v>
      </c>
      <c r="Z99">
        <v>0</v>
      </c>
      <c r="AA99">
        <v>217</v>
      </c>
      <c r="AB99">
        <v>110</v>
      </c>
      <c r="AC99">
        <v>107</v>
      </c>
      <c r="AD99">
        <v>217</v>
      </c>
    </row>
    <row r="100" spans="1:30">
      <c r="A100" t="s">
        <v>241</v>
      </c>
      <c r="B100" t="s">
        <v>223</v>
      </c>
      <c r="C100" t="str">
        <f t="shared" si="7"/>
        <v>140611</v>
      </c>
      <c r="D100" t="s">
        <v>242</v>
      </c>
      <c r="E100">
        <v>10</v>
      </c>
      <c r="F100">
        <v>678</v>
      </c>
      <c r="G100">
        <v>520</v>
      </c>
      <c r="H100">
        <v>214</v>
      </c>
      <c r="I100">
        <v>306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306</v>
      </c>
      <c r="T100">
        <v>0</v>
      </c>
      <c r="U100">
        <v>0</v>
      </c>
      <c r="V100">
        <v>306</v>
      </c>
      <c r="W100">
        <v>23</v>
      </c>
      <c r="X100">
        <v>4</v>
      </c>
      <c r="Y100">
        <v>19</v>
      </c>
      <c r="Z100">
        <v>0</v>
      </c>
      <c r="AA100">
        <v>283</v>
      </c>
      <c r="AB100">
        <v>159</v>
      </c>
      <c r="AC100">
        <v>124</v>
      </c>
      <c r="AD100">
        <v>283</v>
      </c>
    </row>
    <row r="101" spans="1:30">
      <c r="A101" t="s">
        <v>243</v>
      </c>
      <c r="B101" t="s">
        <v>223</v>
      </c>
      <c r="C101" t="str">
        <f t="shared" si="7"/>
        <v>140611</v>
      </c>
      <c r="D101" t="s">
        <v>244</v>
      </c>
      <c r="E101">
        <v>11</v>
      </c>
      <c r="F101">
        <v>608</v>
      </c>
      <c r="G101">
        <v>470</v>
      </c>
      <c r="H101">
        <v>209</v>
      </c>
      <c r="I101">
        <v>261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261</v>
      </c>
      <c r="T101">
        <v>0</v>
      </c>
      <c r="U101">
        <v>0</v>
      </c>
      <c r="V101">
        <v>261</v>
      </c>
      <c r="W101">
        <v>7</v>
      </c>
      <c r="X101">
        <v>1</v>
      </c>
      <c r="Y101">
        <v>6</v>
      </c>
      <c r="Z101">
        <v>0</v>
      </c>
      <c r="AA101">
        <v>254</v>
      </c>
      <c r="AB101">
        <v>136</v>
      </c>
      <c r="AC101">
        <v>118</v>
      </c>
      <c r="AD101">
        <v>254</v>
      </c>
    </row>
    <row r="102" spans="1:30">
      <c r="A102" t="s">
        <v>245</v>
      </c>
      <c r="B102" t="s">
        <v>223</v>
      </c>
      <c r="C102" t="str">
        <f t="shared" si="7"/>
        <v>140611</v>
      </c>
      <c r="D102" t="s">
        <v>246</v>
      </c>
      <c r="E102">
        <v>12</v>
      </c>
      <c r="F102">
        <v>863</v>
      </c>
      <c r="G102">
        <v>660</v>
      </c>
      <c r="H102">
        <v>294</v>
      </c>
      <c r="I102">
        <v>366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366</v>
      </c>
      <c r="T102">
        <v>0</v>
      </c>
      <c r="U102">
        <v>0</v>
      </c>
      <c r="V102">
        <v>366</v>
      </c>
      <c r="W102">
        <v>10</v>
      </c>
      <c r="X102">
        <v>0</v>
      </c>
      <c r="Y102">
        <v>10</v>
      </c>
      <c r="Z102">
        <v>0</v>
      </c>
      <c r="AA102">
        <v>356</v>
      </c>
      <c r="AB102">
        <v>153</v>
      </c>
      <c r="AC102">
        <v>203</v>
      </c>
      <c r="AD102">
        <v>356</v>
      </c>
    </row>
    <row r="103" spans="1:30">
      <c r="A103" t="s">
        <v>247</v>
      </c>
      <c r="B103" t="s">
        <v>223</v>
      </c>
      <c r="C103" t="str">
        <f t="shared" si="7"/>
        <v>140611</v>
      </c>
      <c r="D103" t="s">
        <v>248</v>
      </c>
      <c r="E103">
        <v>13</v>
      </c>
      <c r="F103">
        <v>538</v>
      </c>
      <c r="G103">
        <v>410</v>
      </c>
      <c r="H103">
        <v>185</v>
      </c>
      <c r="I103">
        <v>225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225</v>
      </c>
      <c r="T103">
        <v>0</v>
      </c>
      <c r="U103">
        <v>0</v>
      </c>
      <c r="V103">
        <v>225</v>
      </c>
      <c r="W103">
        <v>6</v>
      </c>
      <c r="X103">
        <v>0</v>
      </c>
      <c r="Y103">
        <v>5</v>
      </c>
      <c r="Z103">
        <v>0</v>
      </c>
      <c r="AA103">
        <v>219</v>
      </c>
      <c r="AB103">
        <v>104</v>
      </c>
      <c r="AC103">
        <v>115</v>
      </c>
      <c r="AD103">
        <v>219</v>
      </c>
    </row>
    <row r="104" spans="1:30">
      <c r="A104" t="s">
        <v>249</v>
      </c>
      <c r="B104" t="s">
        <v>223</v>
      </c>
      <c r="C104" t="str">
        <f t="shared" si="7"/>
        <v>140611</v>
      </c>
      <c r="D104" t="s">
        <v>250</v>
      </c>
      <c r="E104">
        <v>14</v>
      </c>
      <c r="F104">
        <v>849</v>
      </c>
      <c r="G104">
        <v>658</v>
      </c>
      <c r="H104">
        <v>218</v>
      </c>
      <c r="I104">
        <v>440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440</v>
      </c>
      <c r="T104">
        <v>0</v>
      </c>
      <c r="U104">
        <v>0</v>
      </c>
      <c r="V104">
        <v>440</v>
      </c>
      <c r="W104">
        <v>22</v>
      </c>
      <c r="X104">
        <v>7</v>
      </c>
      <c r="Y104">
        <v>15</v>
      </c>
      <c r="Z104">
        <v>0</v>
      </c>
      <c r="AA104">
        <v>418</v>
      </c>
      <c r="AB104">
        <v>210</v>
      </c>
      <c r="AC104">
        <v>208</v>
      </c>
      <c r="AD104">
        <v>418</v>
      </c>
    </row>
    <row r="105" spans="1:30">
      <c r="A105" t="s">
        <v>251</v>
      </c>
      <c r="B105" t="s">
        <v>252</v>
      </c>
      <c r="C105" t="str">
        <f t="shared" ref="C105:C110" si="8">"140701"</f>
        <v>140701</v>
      </c>
      <c r="D105" t="s">
        <v>253</v>
      </c>
      <c r="E105">
        <v>1</v>
      </c>
      <c r="F105">
        <v>595</v>
      </c>
      <c r="G105">
        <v>454</v>
      </c>
      <c r="H105">
        <v>133</v>
      </c>
      <c r="I105">
        <v>321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321</v>
      </c>
      <c r="T105">
        <v>0</v>
      </c>
      <c r="U105">
        <v>0</v>
      </c>
      <c r="V105">
        <v>321</v>
      </c>
      <c r="W105">
        <v>22</v>
      </c>
      <c r="X105">
        <v>11</v>
      </c>
      <c r="Y105">
        <v>11</v>
      </c>
      <c r="Z105">
        <v>0</v>
      </c>
      <c r="AA105">
        <v>299</v>
      </c>
      <c r="AB105">
        <v>183</v>
      </c>
      <c r="AC105">
        <v>116</v>
      </c>
      <c r="AD105">
        <v>299</v>
      </c>
    </row>
    <row r="106" spans="1:30">
      <c r="A106" t="s">
        <v>254</v>
      </c>
      <c r="B106" t="s">
        <v>252</v>
      </c>
      <c r="C106" t="str">
        <f t="shared" si="8"/>
        <v>140701</v>
      </c>
      <c r="D106" t="s">
        <v>255</v>
      </c>
      <c r="E106">
        <v>2</v>
      </c>
      <c r="F106">
        <v>1251</v>
      </c>
      <c r="G106">
        <v>950</v>
      </c>
      <c r="H106">
        <v>314</v>
      </c>
      <c r="I106">
        <v>636</v>
      </c>
      <c r="J106">
        <v>0</v>
      </c>
      <c r="K106">
        <v>7</v>
      </c>
      <c r="L106">
        <v>2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2</v>
      </c>
      <c r="S106">
        <v>638</v>
      </c>
      <c r="T106">
        <v>2</v>
      </c>
      <c r="U106">
        <v>0</v>
      </c>
      <c r="V106">
        <v>638</v>
      </c>
      <c r="W106">
        <v>38</v>
      </c>
      <c r="X106">
        <v>14</v>
      </c>
      <c r="Y106">
        <v>22</v>
      </c>
      <c r="Z106">
        <v>0</v>
      </c>
      <c r="AA106">
        <v>600</v>
      </c>
      <c r="AB106">
        <v>423</v>
      </c>
      <c r="AC106">
        <v>177</v>
      </c>
      <c r="AD106">
        <v>600</v>
      </c>
    </row>
    <row r="107" spans="1:30">
      <c r="A107" t="s">
        <v>256</v>
      </c>
      <c r="B107" t="s">
        <v>252</v>
      </c>
      <c r="C107" t="str">
        <f t="shared" si="8"/>
        <v>140701</v>
      </c>
      <c r="D107" t="s">
        <v>257</v>
      </c>
      <c r="E107">
        <v>3</v>
      </c>
      <c r="F107">
        <v>1546</v>
      </c>
      <c r="G107">
        <v>1180</v>
      </c>
      <c r="H107">
        <v>402</v>
      </c>
      <c r="I107">
        <v>778</v>
      </c>
      <c r="J107">
        <v>3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778</v>
      </c>
      <c r="T107">
        <v>0</v>
      </c>
      <c r="U107">
        <v>0</v>
      </c>
      <c r="V107">
        <v>778</v>
      </c>
      <c r="W107">
        <v>57</v>
      </c>
      <c r="X107">
        <v>12</v>
      </c>
      <c r="Y107">
        <v>44</v>
      </c>
      <c r="Z107">
        <v>0</v>
      </c>
      <c r="AA107">
        <v>721</v>
      </c>
      <c r="AB107">
        <v>485</v>
      </c>
      <c r="AC107">
        <v>236</v>
      </c>
      <c r="AD107">
        <v>721</v>
      </c>
    </row>
    <row r="108" spans="1:30">
      <c r="A108" t="s">
        <v>258</v>
      </c>
      <c r="B108" t="s">
        <v>252</v>
      </c>
      <c r="C108" t="str">
        <f t="shared" si="8"/>
        <v>140701</v>
      </c>
      <c r="D108" t="s">
        <v>259</v>
      </c>
      <c r="E108">
        <v>4</v>
      </c>
      <c r="F108">
        <v>491</v>
      </c>
      <c r="G108">
        <v>380</v>
      </c>
      <c r="H108">
        <v>210</v>
      </c>
      <c r="I108">
        <v>170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170</v>
      </c>
      <c r="T108">
        <v>0</v>
      </c>
      <c r="U108">
        <v>0</v>
      </c>
      <c r="V108">
        <v>170</v>
      </c>
      <c r="W108">
        <v>9</v>
      </c>
      <c r="X108">
        <v>4</v>
      </c>
      <c r="Y108">
        <v>5</v>
      </c>
      <c r="Z108">
        <v>0</v>
      </c>
      <c r="AA108">
        <v>161</v>
      </c>
      <c r="AB108">
        <v>118</v>
      </c>
      <c r="AC108">
        <v>43</v>
      </c>
      <c r="AD108">
        <v>161</v>
      </c>
    </row>
    <row r="109" spans="1:30">
      <c r="A109" t="s">
        <v>260</v>
      </c>
      <c r="B109" t="s">
        <v>252</v>
      </c>
      <c r="C109" t="str">
        <f t="shared" si="8"/>
        <v>140701</v>
      </c>
      <c r="D109" t="s">
        <v>261</v>
      </c>
      <c r="E109">
        <v>5</v>
      </c>
      <c r="F109">
        <v>473</v>
      </c>
      <c r="G109">
        <v>359</v>
      </c>
      <c r="H109">
        <v>153</v>
      </c>
      <c r="I109">
        <v>206</v>
      </c>
      <c r="J109">
        <v>4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206</v>
      </c>
      <c r="T109">
        <v>0</v>
      </c>
      <c r="U109">
        <v>0</v>
      </c>
      <c r="V109">
        <v>206</v>
      </c>
      <c r="W109">
        <v>7</v>
      </c>
      <c r="X109">
        <v>0</v>
      </c>
      <c r="Y109">
        <v>7</v>
      </c>
      <c r="Z109">
        <v>0</v>
      </c>
      <c r="AA109">
        <v>199</v>
      </c>
      <c r="AB109">
        <v>158</v>
      </c>
      <c r="AC109">
        <v>41</v>
      </c>
      <c r="AD109">
        <v>199</v>
      </c>
    </row>
    <row r="110" spans="1:30">
      <c r="A110" t="s">
        <v>262</v>
      </c>
      <c r="B110" t="s">
        <v>252</v>
      </c>
      <c r="C110" t="str">
        <f t="shared" si="8"/>
        <v>140701</v>
      </c>
      <c r="D110" t="s">
        <v>263</v>
      </c>
      <c r="E110">
        <v>6</v>
      </c>
      <c r="F110">
        <v>394</v>
      </c>
      <c r="G110">
        <v>394</v>
      </c>
      <c r="H110">
        <v>233</v>
      </c>
      <c r="I110">
        <v>161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161</v>
      </c>
      <c r="T110">
        <v>0</v>
      </c>
      <c r="U110">
        <v>0</v>
      </c>
      <c r="V110">
        <v>161</v>
      </c>
      <c r="W110">
        <v>24</v>
      </c>
      <c r="X110">
        <v>2</v>
      </c>
      <c r="Y110">
        <v>16</v>
      </c>
      <c r="Z110">
        <v>0</v>
      </c>
      <c r="AA110">
        <v>137</v>
      </c>
      <c r="AB110">
        <v>13</v>
      </c>
      <c r="AC110">
        <v>124</v>
      </c>
      <c r="AD110">
        <v>137</v>
      </c>
    </row>
    <row r="111" spans="1:30">
      <c r="A111" t="s">
        <v>264</v>
      </c>
      <c r="B111" t="s">
        <v>265</v>
      </c>
      <c r="C111" t="str">
        <f t="shared" ref="C111:C116" si="9">"140702"</f>
        <v>140702</v>
      </c>
      <c r="D111" t="s">
        <v>266</v>
      </c>
      <c r="E111">
        <v>1</v>
      </c>
      <c r="F111">
        <v>1640</v>
      </c>
      <c r="G111">
        <v>1249</v>
      </c>
      <c r="H111">
        <v>412</v>
      </c>
      <c r="I111">
        <v>837</v>
      </c>
      <c r="J111">
        <v>3</v>
      </c>
      <c r="K111">
        <v>5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838</v>
      </c>
      <c r="T111">
        <v>1</v>
      </c>
      <c r="U111">
        <v>0</v>
      </c>
      <c r="V111">
        <v>838</v>
      </c>
      <c r="W111">
        <v>39</v>
      </c>
      <c r="X111">
        <v>10</v>
      </c>
      <c r="Y111">
        <v>29</v>
      </c>
      <c r="Z111">
        <v>0</v>
      </c>
      <c r="AA111">
        <v>799</v>
      </c>
      <c r="AB111">
        <v>513</v>
      </c>
      <c r="AC111">
        <v>286</v>
      </c>
      <c r="AD111">
        <v>799</v>
      </c>
    </row>
    <row r="112" spans="1:30">
      <c r="A112" t="s">
        <v>267</v>
      </c>
      <c r="B112" t="s">
        <v>265</v>
      </c>
      <c r="C112" t="str">
        <f t="shared" si="9"/>
        <v>140702</v>
      </c>
      <c r="D112" t="s">
        <v>268</v>
      </c>
      <c r="E112">
        <v>2</v>
      </c>
      <c r="F112">
        <v>596</v>
      </c>
      <c r="G112">
        <v>460</v>
      </c>
      <c r="H112">
        <v>249</v>
      </c>
      <c r="I112">
        <v>211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211</v>
      </c>
      <c r="T112">
        <v>0</v>
      </c>
      <c r="U112">
        <v>0</v>
      </c>
      <c r="V112">
        <v>211</v>
      </c>
      <c r="W112">
        <v>12</v>
      </c>
      <c r="X112">
        <v>1</v>
      </c>
      <c r="Y112">
        <v>11</v>
      </c>
      <c r="Z112">
        <v>0</v>
      </c>
      <c r="AA112">
        <v>199</v>
      </c>
      <c r="AB112">
        <v>149</v>
      </c>
      <c r="AC112">
        <v>50</v>
      </c>
      <c r="AD112">
        <v>199</v>
      </c>
    </row>
    <row r="113" spans="1:30">
      <c r="A113" t="s">
        <v>269</v>
      </c>
      <c r="B113" t="s">
        <v>265</v>
      </c>
      <c r="C113" t="str">
        <f t="shared" si="9"/>
        <v>140702</v>
      </c>
      <c r="D113" t="s">
        <v>270</v>
      </c>
      <c r="E113">
        <v>3</v>
      </c>
      <c r="F113">
        <v>1418</v>
      </c>
      <c r="G113">
        <v>1089</v>
      </c>
      <c r="H113">
        <v>324</v>
      </c>
      <c r="I113">
        <v>765</v>
      </c>
      <c r="J113">
        <v>4</v>
      </c>
      <c r="K113">
        <v>14</v>
      </c>
      <c r="L113">
        <v>1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766</v>
      </c>
      <c r="T113">
        <v>1</v>
      </c>
      <c r="U113">
        <v>0</v>
      </c>
      <c r="V113">
        <v>766</v>
      </c>
      <c r="W113">
        <v>42</v>
      </c>
      <c r="X113">
        <v>15</v>
      </c>
      <c r="Y113">
        <v>27</v>
      </c>
      <c r="Z113">
        <v>0</v>
      </c>
      <c r="AA113">
        <v>724</v>
      </c>
      <c r="AB113">
        <v>515</v>
      </c>
      <c r="AC113">
        <v>209</v>
      </c>
      <c r="AD113">
        <v>724</v>
      </c>
    </row>
    <row r="114" spans="1:30">
      <c r="A114" t="s">
        <v>271</v>
      </c>
      <c r="B114" t="s">
        <v>265</v>
      </c>
      <c r="C114" t="str">
        <f t="shared" si="9"/>
        <v>140702</v>
      </c>
      <c r="D114" t="s">
        <v>272</v>
      </c>
      <c r="E114">
        <v>4</v>
      </c>
      <c r="F114">
        <v>618</v>
      </c>
      <c r="G114">
        <v>480</v>
      </c>
      <c r="H114">
        <v>239</v>
      </c>
      <c r="I114">
        <v>241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241</v>
      </c>
      <c r="T114">
        <v>0</v>
      </c>
      <c r="U114">
        <v>0</v>
      </c>
      <c r="V114">
        <v>241</v>
      </c>
      <c r="W114">
        <v>15</v>
      </c>
      <c r="X114">
        <v>0</v>
      </c>
      <c r="Y114">
        <v>15</v>
      </c>
      <c r="Z114">
        <v>0</v>
      </c>
      <c r="AA114">
        <v>226</v>
      </c>
      <c r="AB114">
        <v>134</v>
      </c>
      <c r="AC114">
        <v>92</v>
      </c>
      <c r="AD114">
        <v>226</v>
      </c>
    </row>
    <row r="115" spans="1:30">
      <c r="A115" t="s">
        <v>273</v>
      </c>
      <c r="B115" t="s">
        <v>265</v>
      </c>
      <c r="C115" t="str">
        <f t="shared" si="9"/>
        <v>140702</v>
      </c>
      <c r="D115" t="s">
        <v>274</v>
      </c>
      <c r="E115">
        <v>5</v>
      </c>
      <c r="F115">
        <v>1227</v>
      </c>
      <c r="G115">
        <v>940</v>
      </c>
      <c r="H115">
        <v>382</v>
      </c>
      <c r="I115">
        <v>558</v>
      </c>
      <c r="J115">
        <v>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558</v>
      </c>
      <c r="T115">
        <v>0</v>
      </c>
      <c r="U115">
        <v>0</v>
      </c>
      <c r="V115">
        <v>558</v>
      </c>
      <c r="W115">
        <v>20</v>
      </c>
      <c r="X115">
        <v>10</v>
      </c>
      <c r="Y115">
        <v>10</v>
      </c>
      <c r="Z115">
        <v>0</v>
      </c>
      <c r="AA115">
        <v>538</v>
      </c>
      <c r="AB115">
        <v>372</v>
      </c>
      <c r="AC115">
        <v>166</v>
      </c>
      <c r="AD115">
        <v>538</v>
      </c>
    </row>
    <row r="116" spans="1:30">
      <c r="A116" t="s">
        <v>275</v>
      </c>
      <c r="B116" t="s">
        <v>265</v>
      </c>
      <c r="C116" t="str">
        <f t="shared" si="9"/>
        <v>140702</v>
      </c>
      <c r="D116" t="s">
        <v>276</v>
      </c>
      <c r="E116">
        <v>6</v>
      </c>
      <c r="F116">
        <v>616</v>
      </c>
      <c r="G116">
        <v>470</v>
      </c>
      <c r="H116">
        <v>222</v>
      </c>
      <c r="I116">
        <v>248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248</v>
      </c>
      <c r="T116">
        <v>0</v>
      </c>
      <c r="U116">
        <v>0</v>
      </c>
      <c r="V116">
        <v>248</v>
      </c>
      <c r="W116">
        <v>9</v>
      </c>
      <c r="X116">
        <v>0</v>
      </c>
      <c r="Y116">
        <v>9</v>
      </c>
      <c r="Z116">
        <v>0</v>
      </c>
      <c r="AA116">
        <v>239</v>
      </c>
      <c r="AB116">
        <v>185</v>
      </c>
      <c r="AC116">
        <v>54</v>
      </c>
      <c r="AD116">
        <v>239</v>
      </c>
    </row>
    <row r="117" spans="1:30">
      <c r="A117" t="s">
        <v>277</v>
      </c>
      <c r="B117" t="s">
        <v>278</v>
      </c>
      <c r="C117" t="str">
        <f>"140703"</f>
        <v>140703</v>
      </c>
      <c r="D117" t="s">
        <v>279</v>
      </c>
      <c r="E117">
        <v>1</v>
      </c>
      <c r="F117">
        <v>554</v>
      </c>
      <c r="G117">
        <v>420</v>
      </c>
      <c r="H117">
        <v>152</v>
      </c>
      <c r="I117">
        <v>268</v>
      </c>
      <c r="J117">
        <v>2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268</v>
      </c>
      <c r="T117">
        <v>0</v>
      </c>
      <c r="U117">
        <v>0</v>
      </c>
      <c r="V117">
        <v>268</v>
      </c>
      <c r="W117">
        <v>14</v>
      </c>
      <c r="X117">
        <v>6</v>
      </c>
      <c r="Y117">
        <v>4</v>
      </c>
      <c r="Z117">
        <v>0</v>
      </c>
      <c r="AA117">
        <v>254</v>
      </c>
      <c r="AB117">
        <v>159</v>
      </c>
      <c r="AC117">
        <v>95</v>
      </c>
      <c r="AD117">
        <v>254</v>
      </c>
    </row>
    <row r="118" spans="1:30">
      <c r="A118" t="s">
        <v>280</v>
      </c>
      <c r="B118" t="s">
        <v>278</v>
      </c>
      <c r="C118" t="str">
        <f>"140703"</f>
        <v>140703</v>
      </c>
      <c r="D118" t="s">
        <v>281</v>
      </c>
      <c r="E118">
        <v>2</v>
      </c>
      <c r="F118">
        <v>1106</v>
      </c>
      <c r="G118">
        <v>841</v>
      </c>
      <c r="H118">
        <v>335</v>
      </c>
      <c r="I118">
        <v>506</v>
      </c>
      <c r="J118">
        <v>0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506</v>
      </c>
      <c r="T118">
        <v>0</v>
      </c>
      <c r="U118">
        <v>0</v>
      </c>
      <c r="V118">
        <v>506</v>
      </c>
      <c r="W118">
        <v>28</v>
      </c>
      <c r="X118">
        <v>6</v>
      </c>
      <c r="Y118">
        <v>22</v>
      </c>
      <c r="Z118">
        <v>0</v>
      </c>
      <c r="AA118">
        <v>478</v>
      </c>
      <c r="AB118">
        <v>341</v>
      </c>
      <c r="AC118">
        <v>137</v>
      </c>
      <c r="AD118">
        <v>478</v>
      </c>
    </row>
    <row r="119" spans="1:30">
      <c r="A119" t="s">
        <v>282</v>
      </c>
      <c r="B119" t="s">
        <v>278</v>
      </c>
      <c r="C119" t="str">
        <f>"140703"</f>
        <v>140703</v>
      </c>
      <c r="D119" t="s">
        <v>283</v>
      </c>
      <c r="E119">
        <v>3</v>
      </c>
      <c r="F119">
        <v>1034</v>
      </c>
      <c r="G119">
        <v>800</v>
      </c>
      <c r="H119">
        <v>329</v>
      </c>
      <c r="I119">
        <v>471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471</v>
      </c>
      <c r="T119">
        <v>0</v>
      </c>
      <c r="U119">
        <v>0</v>
      </c>
      <c r="V119">
        <v>471</v>
      </c>
      <c r="W119">
        <v>22</v>
      </c>
      <c r="X119">
        <v>2</v>
      </c>
      <c r="Y119">
        <v>20</v>
      </c>
      <c r="Z119">
        <v>0</v>
      </c>
      <c r="AA119">
        <v>449</v>
      </c>
      <c r="AB119">
        <v>288</v>
      </c>
      <c r="AC119">
        <v>161</v>
      </c>
      <c r="AD119">
        <v>449</v>
      </c>
    </row>
    <row r="120" spans="1:30">
      <c r="A120" t="s">
        <v>284</v>
      </c>
      <c r="B120" t="s">
        <v>278</v>
      </c>
      <c r="C120" t="str">
        <f>"140703"</f>
        <v>140703</v>
      </c>
      <c r="D120" t="s">
        <v>285</v>
      </c>
      <c r="E120">
        <v>4</v>
      </c>
      <c r="F120">
        <v>615</v>
      </c>
      <c r="G120">
        <v>469</v>
      </c>
      <c r="H120">
        <v>261</v>
      </c>
      <c r="I120">
        <v>208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208</v>
      </c>
      <c r="T120">
        <v>0</v>
      </c>
      <c r="U120">
        <v>0</v>
      </c>
      <c r="V120">
        <v>208</v>
      </c>
      <c r="W120">
        <v>8</v>
      </c>
      <c r="X120">
        <v>0</v>
      </c>
      <c r="Y120">
        <v>8</v>
      </c>
      <c r="Z120">
        <v>0</v>
      </c>
      <c r="AA120">
        <v>200</v>
      </c>
      <c r="AB120">
        <v>123</v>
      </c>
      <c r="AC120">
        <v>77</v>
      </c>
      <c r="AD120">
        <v>200</v>
      </c>
    </row>
    <row r="121" spans="1:30">
      <c r="A121" t="s">
        <v>286</v>
      </c>
      <c r="B121" t="s">
        <v>287</v>
      </c>
      <c r="C121" t="str">
        <f>"140704"</f>
        <v>140704</v>
      </c>
      <c r="D121" t="s">
        <v>288</v>
      </c>
      <c r="E121">
        <v>1</v>
      </c>
      <c r="F121">
        <v>1268</v>
      </c>
      <c r="G121">
        <v>959</v>
      </c>
      <c r="H121">
        <v>325</v>
      </c>
      <c r="I121">
        <v>634</v>
      </c>
      <c r="J121">
        <v>2</v>
      </c>
      <c r="K121">
        <v>3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634</v>
      </c>
      <c r="T121">
        <v>1</v>
      </c>
      <c r="U121">
        <v>0</v>
      </c>
      <c r="V121">
        <v>634</v>
      </c>
      <c r="W121">
        <v>30</v>
      </c>
      <c r="X121">
        <v>11</v>
      </c>
      <c r="Y121">
        <v>12</v>
      </c>
      <c r="Z121">
        <v>0</v>
      </c>
      <c r="AA121">
        <v>604</v>
      </c>
      <c r="AB121">
        <v>424</v>
      </c>
      <c r="AC121">
        <v>180</v>
      </c>
      <c r="AD121">
        <v>604</v>
      </c>
    </row>
    <row r="122" spans="1:30">
      <c r="A122" t="s">
        <v>289</v>
      </c>
      <c r="B122" t="s">
        <v>287</v>
      </c>
      <c r="C122" t="str">
        <f>"140704"</f>
        <v>140704</v>
      </c>
      <c r="D122" t="s">
        <v>290</v>
      </c>
      <c r="E122">
        <v>2</v>
      </c>
      <c r="F122">
        <v>935</v>
      </c>
      <c r="G122">
        <v>711</v>
      </c>
      <c r="H122">
        <v>290</v>
      </c>
      <c r="I122">
        <v>421</v>
      </c>
      <c r="J122">
        <v>0</v>
      </c>
      <c r="K122">
        <v>3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423</v>
      </c>
      <c r="T122">
        <v>2</v>
      </c>
      <c r="U122">
        <v>0</v>
      </c>
      <c r="V122">
        <v>423</v>
      </c>
      <c r="W122">
        <v>16</v>
      </c>
      <c r="X122">
        <v>1</v>
      </c>
      <c r="Y122">
        <v>14</v>
      </c>
      <c r="Z122">
        <v>0</v>
      </c>
      <c r="AA122">
        <v>407</v>
      </c>
      <c r="AB122">
        <v>301</v>
      </c>
      <c r="AC122">
        <v>106</v>
      </c>
      <c r="AD122">
        <v>407</v>
      </c>
    </row>
    <row r="123" spans="1:30">
      <c r="A123" t="s">
        <v>291</v>
      </c>
      <c r="B123" t="s">
        <v>287</v>
      </c>
      <c r="C123" t="str">
        <f>"140704"</f>
        <v>140704</v>
      </c>
      <c r="D123" t="s">
        <v>292</v>
      </c>
      <c r="E123">
        <v>3</v>
      </c>
      <c r="F123">
        <v>567</v>
      </c>
      <c r="G123">
        <v>430</v>
      </c>
      <c r="H123">
        <v>238</v>
      </c>
      <c r="I123">
        <v>192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192</v>
      </c>
      <c r="T123">
        <v>0</v>
      </c>
      <c r="U123">
        <v>0</v>
      </c>
      <c r="V123">
        <v>192</v>
      </c>
      <c r="W123">
        <v>7</v>
      </c>
      <c r="X123">
        <v>1</v>
      </c>
      <c r="Y123">
        <v>6</v>
      </c>
      <c r="Z123">
        <v>0</v>
      </c>
      <c r="AA123">
        <v>185</v>
      </c>
      <c r="AB123">
        <v>134</v>
      </c>
      <c r="AC123">
        <v>51</v>
      </c>
      <c r="AD123">
        <v>185</v>
      </c>
    </row>
    <row r="124" spans="1:30">
      <c r="A124" t="s">
        <v>293</v>
      </c>
      <c r="B124" t="s">
        <v>287</v>
      </c>
      <c r="C124" t="str">
        <f>"140704"</f>
        <v>140704</v>
      </c>
      <c r="D124" t="s">
        <v>294</v>
      </c>
      <c r="E124">
        <v>4</v>
      </c>
      <c r="F124">
        <v>426</v>
      </c>
      <c r="G124">
        <v>334</v>
      </c>
      <c r="H124">
        <v>124</v>
      </c>
      <c r="I124">
        <v>210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210</v>
      </c>
      <c r="T124">
        <v>0</v>
      </c>
      <c r="U124">
        <v>0</v>
      </c>
      <c r="V124">
        <v>210</v>
      </c>
      <c r="W124">
        <v>12</v>
      </c>
      <c r="X124">
        <v>5</v>
      </c>
      <c r="Y124">
        <v>7</v>
      </c>
      <c r="Z124">
        <v>0</v>
      </c>
      <c r="AA124">
        <v>198</v>
      </c>
      <c r="AB124">
        <v>142</v>
      </c>
      <c r="AC124">
        <v>56</v>
      </c>
      <c r="AD124">
        <v>198</v>
      </c>
    </row>
    <row r="125" spans="1:30">
      <c r="A125" t="s">
        <v>295</v>
      </c>
      <c r="B125" t="s">
        <v>296</v>
      </c>
      <c r="C125" t="str">
        <f t="shared" ref="C125:C149" si="10">"140705"</f>
        <v>140705</v>
      </c>
      <c r="D125" t="s">
        <v>297</v>
      </c>
      <c r="E125">
        <v>1</v>
      </c>
      <c r="F125">
        <v>1030</v>
      </c>
      <c r="G125">
        <v>780</v>
      </c>
      <c r="H125">
        <v>327</v>
      </c>
      <c r="I125">
        <v>453</v>
      </c>
      <c r="J125">
        <v>0</v>
      </c>
      <c r="K125">
        <v>11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453</v>
      </c>
      <c r="T125">
        <v>0</v>
      </c>
      <c r="U125">
        <v>0</v>
      </c>
      <c r="V125">
        <v>453</v>
      </c>
      <c r="W125">
        <v>29</v>
      </c>
      <c r="X125">
        <v>6</v>
      </c>
      <c r="Y125">
        <v>23</v>
      </c>
      <c r="Z125">
        <v>0</v>
      </c>
      <c r="AA125">
        <v>424</v>
      </c>
      <c r="AB125">
        <v>257</v>
      </c>
      <c r="AC125">
        <v>167</v>
      </c>
      <c r="AD125">
        <v>424</v>
      </c>
    </row>
    <row r="126" spans="1:30">
      <c r="A126" t="s">
        <v>298</v>
      </c>
      <c r="B126" t="s">
        <v>296</v>
      </c>
      <c r="C126" t="str">
        <f t="shared" si="10"/>
        <v>140705</v>
      </c>
      <c r="D126" t="s">
        <v>299</v>
      </c>
      <c r="E126">
        <v>2</v>
      </c>
      <c r="F126">
        <v>1169</v>
      </c>
      <c r="G126">
        <v>900</v>
      </c>
      <c r="H126">
        <v>394</v>
      </c>
      <c r="I126">
        <v>506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506</v>
      </c>
      <c r="T126">
        <v>0</v>
      </c>
      <c r="U126">
        <v>0</v>
      </c>
      <c r="V126">
        <v>506</v>
      </c>
      <c r="W126">
        <v>44</v>
      </c>
      <c r="X126">
        <v>8</v>
      </c>
      <c r="Y126">
        <v>36</v>
      </c>
      <c r="Z126">
        <v>0</v>
      </c>
      <c r="AA126">
        <v>462</v>
      </c>
      <c r="AB126">
        <v>312</v>
      </c>
      <c r="AC126">
        <v>150</v>
      </c>
      <c r="AD126">
        <v>462</v>
      </c>
    </row>
    <row r="127" spans="1:30">
      <c r="A127" t="s">
        <v>300</v>
      </c>
      <c r="B127" t="s">
        <v>296</v>
      </c>
      <c r="C127" t="str">
        <f t="shared" si="10"/>
        <v>140705</v>
      </c>
      <c r="D127" t="s">
        <v>301</v>
      </c>
      <c r="E127">
        <v>3</v>
      </c>
      <c r="F127">
        <v>850</v>
      </c>
      <c r="G127">
        <v>611</v>
      </c>
      <c r="H127">
        <v>166</v>
      </c>
      <c r="I127">
        <v>445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445</v>
      </c>
      <c r="T127">
        <v>0</v>
      </c>
      <c r="U127">
        <v>0</v>
      </c>
      <c r="V127">
        <v>445</v>
      </c>
      <c r="W127">
        <v>15</v>
      </c>
      <c r="X127">
        <v>5</v>
      </c>
      <c r="Y127">
        <v>10</v>
      </c>
      <c r="Z127">
        <v>0</v>
      </c>
      <c r="AA127">
        <v>430</v>
      </c>
      <c r="AB127">
        <v>340</v>
      </c>
      <c r="AC127">
        <v>90</v>
      </c>
      <c r="AD127">
        <v>430</v>
      </c>
    </row>
    <row r="128" spans="1:30">
      <c r="A128" t="s">
        <v>302</v>
      </c>
      <c r="B128" t="s">
        <v>296</v>
      </c>
      <c r="C128" t="str">
        <f t="shared" si="10"/>
        <v>140705</v>
      </c>
      <c r="D128" t="s">
        <v>303</v>
      </c>
      <c r="E128">
        <v>4</v>
      </c>
      <c r="F128">
        <v>1067</v>
      </c>
      <c r="G128">
        <v>820</v>
      </c>
      <c r="H128">
        <v>297</v>
      </c>
      <c r="I128">
        <v>523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523</v>
      </c>
      <c r="T128">
        <v>0</v>
      </c>
      <c r="U128">
        <v>0</v>
      </c>
      <c r="V128">
        <v>523</v>
      </c>
      <c r="W128">
        <v>33</v>
      </c>
      <c r="X128">
        <v>4</v>
      </c>
      <c r="Y128">
        <v>23</v>
      </c>
      <c r="Z128">
        <v>0</v>
      </c>
      <c r="AA128">
        <v>490</v>
      </c>
      <c r="AB128">
        <v>288</v>
      </c>
      <c r="AC128">
        <v>202</v>
      </c>
      <c r="AD128">
        <v>490</v>
      </c>
    </row>
    <row r="129" spans="1:30">
      <c r="A129" t="s">
        <v>304</v>
      </c>
      <c r="B129" t="s">
        <v>296</v>
      </c>
      <c r="C129" t="str">
        <f t="shared" si="10"/>
        <v>140705</v>
      </c>
      <c r="D129" t="s">
        <v>305</v>
      </c>
      <c r="E129">
        <v>5</v>
      </c>
      <c r="F129">
        <v>1458</v>
      </c>
      <c r="G129">
        <v>1120</v>
      </c>
      <c r="H129">
        <v>326</v>
      </c>
      <c r="I129">
        <v>794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794</v>
      </c>
      <c r="T129">
        <v>0</v>
      </c>
      <c r="U129">
        <v>0</v>
      </c>
      <c r="V129">
        <v>794</v>
      </c>
      <c r="W129">
        <v>69</v>
      </c>
      <c r="X129">
        <v>25</v>
      </c>
      <c r="Y129">
        <v>44</v>
      </c>
      <c r="Z129">
        <v>0</v>
      </c>
      <c r="AA129">
        <v>725</v>
      </c>
      <c r="AB129">
        <v>502</v>
      </c>
      <c r="AC129">
        <v>223</v>
      </c>
      <c r="AD129">
        <v>725</v>
      </c>
    </row>
    <row r="130" spans="1:30">
      <c r="A130" t="s">
        <v>306</v>
      </c>
      <c r="B130" t="s">
        <v>296</v>
      </c>
      <c r="C130" t="str">
        <f t="shared" si="10"/>
        <v>140705</v>
      </c>
      <c r="D130" t="s">
        <v>307</v>
      </c>
      <c r="E130">
        <v>6</v>
      </c>
      <c r="F130">
        <v>973</v>
      </c>
      <c r="G130">
        <v>741</v>
      </c>
      <c r="H130">
        <v>225</v>
      </c>
      <c r="I130">
        <v>516</v>
      </c>
      <c r="J130">
        <v>0</v>
      </c>
      <c r="K130">
        <v>2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517</v>
      </c>
      <c r="T130">
        <v>1</v>
      </c>
      <c r="U130">
        <v>0</v>
      </c>
      <c r="V130">
        <v>517</v>
      </c>
      <c r="W130">
        <v>30</v>
      </c>
      <c r="X130">
        <v>10</v>
      </c>
      <c r="Y130">
        <v>20</v>
      </c>
      <c r="Z130">
        <v>0</v>
      </c>
      <c r="AA130">
        <v>487</v>
      </c>
      <c r="AB130">
        <v>342</v>
      </c>
      <c r="AC130">
        <v>145</v>
      </c>
      <c r="AD130">
        <v>487</v>
      </c>
    </row>
    <row r="131" spans="1:30">
      <c r="A131" t="s">
        <v>308</v>
      </c>
      <c r="B131" t="s">
        <v>296</v>
      </c>
      <c r="C131" t="str">
        <f t="shared" si="10"/>
        <v>140705</v>
      </c>
      <c r="D131" t="s">
        <v>309</v>
      </c>
      <c r="E131">
        <v>7</v>
      </c>
      <c r="F131">
        <v>1229</v>
      </c>
      <c r="G131">
        <v>947</v>
      </c>
      <c r="H131">
        <v>400</v>
      </c>
      <c r="I131">
        <v>547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547</v>
      </c>
      <c r="T131">
        <v>0</v>
      </c>
      <c r="U131">
        <v>0</v>
      </c>
      <c r="V131">
        <v>547</v>
      </c>
      <c r="W131">
        <v>52</v>
      </c>
      <c r="X131">
        <v>16</v>
      </c>
      <c r="Y131">
        <v>36</v>
      </c>
      <c r="Z131">
        <v>0</v>
      </c>
      <c r="AA131">
        <v>495</v>
      </c>
      <c r="AB131">
        <v>336</v>
      </c>
      <c r="AC131">
        <v>159</v>
      </c>
      <c r="AD131">
        <v>495</v>
      </c>
    </row>
    <row r="132" spans="1:30">
      <c r="A132" t="s">
        <v>310</v>
      </c>
      <c r="B132" t="s">
        <v>296</v>
      </c>
      <c r="C132" t="str">
        <f t="shared" si="10"/>
        <v>140705</v>
      </c>
      <c r="D132" t="s">
        <v>311</v>
      </c>
      <c r="E132">
        <v>8</v>
      </c>
      <c r="F132">
        <v>1001</v>
      </c>
      <c r="G132">
        <v>760</v>
      </c>
      <c r="H132">
        <v>315</v>
      </c>
      <c r="I132">
        <v>445</v>
      </c>
      <c r="J132">
        <v>0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445</v>
      </c>
      <c r="T132">
        <v>0</v>
      </c>
      <c r="U132">
        <v>0</v>
      </c>
      <c r="V132">
        <v>445</v>
      </c>
      <c r="W132">
        <v>20</v>
      </c>
      <c r="X132">
        <v>4</v>
      </c>
      <c r="Y132">
        <v>16</v>
      </c>
      <c r="Z132">
        <v>0</v>
      </c>
      <c r="AA132">
        <v>425</v>
      </c>
      <c r="AB132">
        <v>290</v>
      </c>
      <c r="AC132">
        <v>135</v>
      </c>
      <c r="AD132">
        <v>425</v>
      </c>
    </row>
    <row r="133" spans="1:30">
      <c r="A133" t="s">
        <v>312</v>
      </c>
      <c r="B133" t="s">
        <v>296</v>
      </c>
      <c r="C133" t="str">
        <f t="shared" si="10"/>
        <v>140705</v>
      </c>
      <c r="D133" t="s">
        <v>313</v>
      </c>
      <c r="E133">
        <v>9</v>
      </c>
      <c r="F133">
        <v>672</v>
      </c>
      <c r="G133">
        <v>510</v>
      </c>
      <c r="H133">
        <v>229</v>
      </c>
      <c r="I133">
        <v>281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281</v>
      </c>
      <c r="T133">
        <v>0</v>
      </c>
      <c r="U133">
        <v>0</v>
      </c>
      <c r="V133">
        <v>281</v>
      </c>
      <c r="W133">
        <v>16</v>
      </c>
      <c r="X133">
        <v>4</v>
      </c>
      <c r="Y133">
        <v>9</v>
      </c>
      <c r="Z133">
        <v>0</v>
      </c>
      <c r="AA133">
        <v>265</v>
      </c>
      <c r="AB133">
        <v>200</v>
      </c>
      <c r="AC133">
        <v>65</v>
      </c>
      <c r="AD133">
        <v>265</v>
      </c>
    </row>
    <row r="134" spans="1:30">
      <c r="A134" t="s">
        <v>314</v>
      </c>
      <c r="B134" t="s">
        <v>296</v>
      </c>
      <c r="C134" t="str">
        <f t="shared" si="10"/>
        <v>140705</v>
      </c>
      <c r="D134" t="s">
        <v>315</v>
      </c>
      <c r="E134">
        <v>10</v>
      </c>
      <c r="F134">
        <v>522</v>
      </c>
      <c r="G134">
        <v>399</v>
      </c>
      <c r="H134">
        <v>187</v>
      </c>
      <c r="I134">
        <v>212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212</v>
      </c>
      <c r="T134">
        <v>0</v>
      </c>
      <c r="U134">
        <v>0</v>
      </c>
      <c r="V134">
        <v>212</v>
      </c>
      <c r="W134">
        <v>17</v>
      </c>
      <c r="X134">
        <v>6</v>
      </c>
      <c r="Y134">
        <v>8</v>
      </c>
      <c r="Z134">
        <v>0</v>
      </c>
      <c r="AA134">
        <v>195</v>
      </c>
      <c r="AB134">
        <v>132</v>
      </c>
      <c r="AC134">
        <v>63</v>
      </c>
      <c r="AD134">
        <v>195</v>
      </c>
    </row>
    <row r="135" spans="1:30">
      <c r="A135" t="s">
        <v>316</v>
      </c>
      <c r="B135" t="s">
        <v>296</v>
      </c>
      <c r="C135" t="str">
        <f t="shared" si="10"/>
        <v>140705</v>
      </c>
      <c r="D135" t="s">
        <v>307</v>
      </c>
      <c r="E135">
        <v>11</v>
      </c>
      <c r="F135">
        <v>1151</v>
      </c>
      <c r="G135">
        <v>980</v>
      </c>
      <c r="H135">
        <v>291</v>
      </c>
      <c r="I135">
        <v>689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689</v>
      </c>
      <c r="T135">
        <v>0</v>
      </c>
      <c r="U135">
        <v>0</v>
      </c>
      <c r="V135">
        <v>689</v>
      </c>
      <c r="W135">
        <v>67</v>
      </c>
      <c r="X135">
        <v>18</v>
      </c>
      <c r="Y135">
        <v>49</v>
      </c>
      <c r="Z135">
        <v>0</v>
      </c>
      <c r="AA135">
        <v>622</v>
      </c>
      <c r="AB135">
        <v>336</v>
      </c>
      <c r="AC135">
        <v>286</v>
      </c>
      <c r="AD135">
        <v>622</v>
      </c>
    </row>
    <row r="136" spans="1:30">
      <c r="A136" t="s">
        <v>317</v>
      </c>
      <c r="B136" t="s">
        <v>296</v>
      </c>
      <c r="C136" t="str">
        <f t="shared" si="10"/>
        <v>140705</v>
      </c>
      <c r="D136" t="s">
        <v>318</v>
      </c>
      <c r="E136">
        <v>12</v>
      </c>
      <c r="F136">
        <v>1261</v>
      </c>
      <c r="G136">
        <v>987</v>
      </c>
      <c r="H136">
        <v>345</v>
      </c>
      <c r="I136">
        <v>642</v>
      </c>
      <c r="J136">
        <v>1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642</v>
      </c>
      <c r="T136">
        <v>0</v>
      </c>
      <c r="U136">
        <v>0</v>
      </c>
      <c r="V136">
        <v>642</v>
      </c>
      <c r="W136">
        <v>43</v>
      </c>
      <c r="X136">
        <v>15</v>
      </c>
      <c r="Y136">
        <v>28</v>
      </c>
      <c r="Z136">
        <v>0</v>
      </c>
      <c r="AA136">
        <v>599</v>
      </c>
      <c r="AB136">
        <v>368</v>
      </c>
      <c r="AC136">
        <v>231</v>
      </c>
      <c r="AD136">
        <v>599</v>
      </c>
    </row>
    <row r="137" spans="1:30">
      <c r="A137" t="s">
        <v>319</v>
      </c>
      <c r="B137" t="s">
        <v>296</v>
      </c>
      <c r="C137" t="str">
        <f t="shared" si="10"/>
        <v>140705</v>
      </c>
      <c r="D137" t="s">
        <v>320</v>
      </c>
      <c r="E137">
        <v>13</v>
      </c>
      <c r="F137">
        <v>1221</v>
      </c>
      <c r="G137">
        <v>940</v>
      </c>
      <c r="H137">
        <v>304</v>
      </c>
      <c r="I137">
        <v>636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636</v>
      </c>
      <c r="T137">
        <v>0</v>
      </c>
      <c r="U137">
        <v>0</v>
      </c>
      <c r="V137">
        <v>636</v>
      </c>
      <c r="W137">
        <v>42</v>
      </c>
      <c r="X137">
        <v>18</v>
      </c>
      <c r="Y137">
        <v>24</v>
      </c>
      <c r="Z137">
        <v>0</v>
      </c>
      <c r="AA137">
        <v>594</v>
      </c>
      <c r="AB137">
        <v>363</v>
      </c>
      <c r="AC137">
        <v>231</v>
      </c>
      <c r="AD137">
        <v>594</v>
      </c>
    </row>
    <row r="138" spans="1:30">
      <c r="A138" t="s">
        <v>321</v>
      </c>
      <c r="B138" t="s">
        <v>296</v>
      </c>
      <c r="C138" t="str">
        <f t="shared" si="10"/>
        <v>140705</v>
      </c>
      <c r="D138" t="s">
        <v>322</v>
      </c>
      <c r="E138">
        <v>14</v>
      </c>
      <c r="F138">
        <v>1207</v>
      </c>
      <c r="G138">
        <v>919</v>
      </c>
      <c r="H138">
        <v>234</v>
      </c>
      <c r="I138">
        <v>685</v>
      </c>
      <c r="J138">
        <v>0</v>
      </c>
      <c r="K138">
        <v>4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686</v>
      </c>
      <c r="T138">
        <v>1</v>
      </c>
      <c r="U138">
        <v>0</v>
      </c>
      <c r="V138">
        <v>686</v>
      </c>
      <c r="W138">
        <v>72</v>
      </c>
      <c r="X138">
        <v>40</v>
      </c>
      <c r="Y138">
        <v>32</v>
      </c>
      <c r="Z138">
        <v>0</v>
      </c>
      <c r="AA138">
        <v>614</v>
      </c>
      <c r="AB138">
        <v>389</v>
      </c>
      <c r="AC138">
        <v>225</v>
      </c>
      <c r="AD138">
        <v>614</v>
      </c>
    </row>
    <row r="139" spans="1:30">
      <c r="A139" t="s">
        <v>323</v>
      </c>
      <c r="B139" t="s">
        <v>296</v>
      </c>
      <c r="C139" t="str">
        <f t="shared" si="10"/>
        <v>140705</v>
      </c>
      <c r="D139" t="s">
        <v>324</v>
      </c>
      <c r="E139">
        <v>15</v>
      </c>
      <c r="F139">
        <v>1103</v>
      </c>
      <c r="G139">
        <v>840</v>
      </c>
      <c r="H139">
        <v>192</v>
      </c>
      <c r="I139">
        <v>648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648</v>
      </c>
      <c r="T139">
        <v>0</v>
      </c>
      <c r="U139">
        <v>0</v>
      </c>
      <c r="V139">
        <v>648</v>
      </c>
      <c r="W139">
        <v>51</v>
      </c>
      <c r="X139">
        <v>25</v>
      </c>
      <c r="Y139">
        <v>26</v>
      </c>
      <c r="Z139">
        <v>0</v>
      </c>
      <c r="AA139">
        <v>597</v>
      </c>
      <c r="AB139">
        <v>327</v>
      </c>
      <c r="AC139">
        <v>270</v>
      </c>
      <c r="AD139">
        <v>597</v>
      </c>
    </row>
    <row r="140" spans="1:30">
      <c r="A140" t="s">
        <v>325</v>
      </c>
      <c r="B140" t="s">
        <v>296</v>
      </c>
      <c r="C140" t="str">
        <f t="shared" si="10"/>
        <v>140705</v>
      </c>
      <c r="D140" t="s">
        <v>326</v>
      </c>
      <c r="E140">
        <v>16</v>
      </c>
      <c r="F140">
        <v>1218</v>
      </c>
      <c r="G140">
        <v>940</v>
      </c>
      <c r="H140">
        <v>223</v>
      </c>
      <c r="I140">
        <v>717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717</v>
      </c>
      <c r="T140">
        <v>0</v>
      </c>
      <c r="U140">
        <v>0</v>
      </c>
      <c r="V140">
        <v>717</v>
      </c>
      <c r="W140">
        <v>65</v>
      </c>
      <c r="X140">
        <v>24</v>
      </c>
      <c r="Y140">
        <v>25</v>
      </c>
      <c r="Z140">
        <v>0</v>
      </c>
      <c r="AA140">
        <v>652</v>
      </c>
      <c r="AB140">
        <v>371</v>
      </c>
      <c r="AC140">
        <v>281</v>
      </c>
      <c r="AD140">
        <v>652</v>
      </c>
    </row>
    <row r="141" spans="1:30">
      <c r="A141" t="s">
        <v>327</v>
      </c>
      <c r="B141" t="s">
        <v>296</v>
      </c>
      <c r="C141" t="str">
        <f t="shared" si="10"/>
        <v>140705</v>
      </c>
      <c r="D141" t="s">
        <v>328</v>
      </c>
      <c r="E141">
        <v>17</v>
      </c>
      <c r="F141">
        <v>1092</v>
      </c>
      <c r="G141">
        <v>835</v>
      </c>
      <c r="H141">
        <v>257</v>
      </c>
      <c r="I141">
        <v>578</v>
      </c>
      <c r="J141">
        <v>1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578</v>
      </c>
      <c r="T141">
        <v>0</v>
      </c>
      <c r="U141">
        <v>0</v>
      </c>
      <c r="V141">
        <v>578</v>
      </c>
      <c r="W141">
        <v>39</v>
      </c>
      <c r="X141">
        <v>18</v>
      </c>
      <c r="Y141">
        <v>21</v>
      </c>
      <c r="Z141">
        <v>0</v>
      </c>
      <c r="AA141">
        <v>539</v>
      </c>
      <c r="AB141">
        <v>356</v>
      </c>
      <c r="AC141">
        <v>183</v>
      </c>
      <c r="AD141">
        <v>539</v>
      </c>
    </row>
    <row r="142" spans="1:30">
      <c r="A142" t="s">
        <v>329</v>
      </c>
      <c r="B142" t="s">
        <v>296</v>
      </c>
      <c r="C142" t="str">
        <f t="shared" si="10"/>
        <v>140705</v>
      </c>
      <c r="D142" t="s">
        <v>330</v>
      </c>
      <c r="E142">
        <v>18</v>
      </c>
      <c r="F142">
        <v>1207</v>
      </c>
      <c r="G142">
        <v>934</v>
      </c>
      <c r="H142">
        <v>286</v>
      </c>
      <c r="I142">
        <v>648</v>
      </c>
      <c r="J142">
        <v>1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648</v>
      </c>
      <c r="T142">
        <v>0</v>
      </c>
      <c r="U142">
        <v>0</v>
      </c>
      <c r="V142">
        <v>648</v>
      </c>
      <c r="W142">
        <v>45</v>
      </c>
      <c r="X142">
        <v>16</v>
      </c>
      <c r="Y142">
        <v>29</v>
      </c>
      <c r="Z142">
        <v>0</v>
      </c>
      <c r="AA142">
        <v>603</v>
      </c>
      <c r="AB142">
        <v>357</v>
      </c>
      <c r="AC142">
        <v>246</v>
      </c>
      <c r="AD142">
        <v>603</v>
      </c>
    </row>
    <row r="143" spans="1:30">
      <c r="A143" t="s">
        <v>331</v>
      </c>
      <c r="B143" t="s">
        <v>296</v>
      </c>
      <c r="C143" t="str">
        <f t="shared" si="10"/>
        <v>140705</v>
      </c>
      <c r="D143" t="s">
        <v>328</v>
      </c>
      <c r="E143">
        <v>19</v>
      </c>
      <c r="F143">
        <v>1321</v>
      </c>
      <c r="G143">
        <v>1020</v>
      </c>
      <c r="H143">
        <v>348</v>
      </c>
      <c r="I143">
        <v>672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672</v>
      </c>
      <c r="T143">
        <v>0</v>
      </c>
      <c r="U143">
        <v>0</v>
      </c>
      <c r="V143">
        <v>672</v>
      </c>
      <c r="W143">
        <v>46</v>
      </c>
      <c r="X143">
        <v>26</v>
      </c>
      <c r="Y143">
        <v>20</v>
      </c>
      <c r="Z143">
        <v>0</v>
      </c>
      <c r="AA143">
        <v>626</v>
      </c>
      <c r="AB143">
        <v>354</v>
      </c>
      <c r="AC143">
        <v>272</v>
      </c>
      <c r="AD143">
        <v>626</v>
      </c>
    </row>
    <row r="144" spans="1:30">
      <c r="A144" t="s">
        <v>332</v>
      </c>
      <c r="B144" t="s">
        <v>296</v>
      </c>
      <c r="C144" t="str">
        <f t="shared" si="10"/>
        <v>140705</v>
      </c>
      <c r="D144" t="s">
        <v>333</v>
      </c>
      <c r="E144">
        <v>20</v>
      </c>
      <c r="F144">
        <v>1312</v>
      </c>
      <c r="G144">
        <v>1022</v>
      </c>
      <c r="H144">
        <v>374</v>
      </c>
      <c r="I144">
        <v>648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648</v>
      </c>
      <c r="T144">
        <v>0</v>
      </c>
      <c r="U144">
        <v>0</v>
      </c>
      <c r="V144">
        <v>648</v>
      </c>
      <c r="W144">
        <v>48</v>
      </c>
      <c r="X144">
        <v>19</v>
      </c>
      <c r="Y144">
        <v>29</v>
      </c>
      <c r="Z144">
        <v>0</v>
      </c>
      <c r="AA144">
        <v>600</v>
      </c>
      <c r="AB144">
        <v>357</v>
      </c>
      <c r="AC144">
        <v>243</v>
      </c>
      <c r="AD144">
        <v>600</v>
      </c>
    </row>
    <row r="145" spans="1:30">
      <c r="A145" t="s">
        <v>334</v>
      </c>
      <c r="B145" t="s">
        <v>296</v>
      </c>
      <c r="C145" t="str">
        <f t="shared" si="10"/>
        <v>140705</v>
      </c>
      <c r="D145" t="s">
        <v>335</v>
      </c>
      <c r="E145">
        <v>21</v>
      </c>
      <c r="F145">
        <v>88</v>
      </c>
      <c r="G145">
        <v>59</v>
      </c>
      <c r="H145">
        <v>12</v>
      </c>
      <c r="I145">
        <v>47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48</v>
      </c>
      <c r="T145">
        <v>1</v>
      </c>
      <c r="U145">
        <v>0</v>
      </c>
      <c r="V145">
        <v>48</v>
      </c>
      <c r="W145">
        <v>1</v>
      </c>
      <c r="X145">
        <v>1</v>
      </c>
      <c r="Y145">
        <v>0</v>
      </c>
      <c r="Z145">
        <v>0</v>
      </c>
      <c r="AA145">
        <v>47</v>
      </c>
      <c r="AB145">
        <v>20</v>
      </c>
      <c r="AC145">
        <v>27</v>
      </c>
      <c r="AD145">
        <v>47</v>
      </c>
    </row>
    <row r="146" spans="1:30">
      <c r="A146" t="s">
        <v>336</v>
      </c>
      <c r="B146" t="s">
        <v>296</v>
      </c>
      <c r="C146" t="str">
        <f t="shared" si="10"/>
        <v>140705</v>
      </c>
      <c r="D146" t="s">
        <v>337</v>
      </c>
      <c r="E146">
        <v>22</v>
      </c>
      <c r="F146">
        <v>1049</v>
      </c>
      <c r="G146">
        <v>850</v>
      </c>
      <c r="H146">
        <v>250</v>
      </c>
      <c r="I146">
        <v>600</v>
      </c>
      <c r="J146">
        <v>2</v>
      </c>
      <c r="K146">
        <v>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600</v>
      </c>
      <c r="T146">
        <v>0</v>
      </c>
      <c r="U146">
        <v>0</v>
      </c>
      <c r="V146">
        <v>600</v>
      </c>
      <c r="W146">
        <v>33</v>
      </c>
      <c r="X146">
        <v>16</v>
      </c>
      <c r="Y146">
        <v>17</v>
      </c>
      <c r="Z146">
        <v>0</v>
      </c>
      <c r="AA146">
        <v>567</v>
      </c>
      <c r="AB146">
        <v>375</v>
      </c>
      <c r="AC146">
        <v>192</v>
      </c>
      <c r="AD146">
        <v>567</v>
      </c>
    </row>
    <row r="147" spans="1:30">
      <c r="A147" t="s">
        <v>338</v>
      </c>
      <c r="B147" t="s">
        <v>296</v>
      </c>
      <c r="C147" t="str">
        <f t="shared" si="10"/>
        <v>140705</v>
      </c>
      <c r="D147" t="s">
        <v>339</v>
      </c>
      <c r="E147">
        <v>23</v>
      </c>
      <c r="F147">
        <v>1397</v>
      </c>
      <c r="G147">
        <v>1070</v>
      </c>
      <c r="H147">
        <v>341</v>
      </c>
      <c r="I147">
        <v>729</v>
      </c>
      <c r="J147">
        <v>3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729</v>
      </c>
      <c r="T147">
        <v>0</v>
      </c>
      <c r="U147">
        <v>0</v>
      </c>
      <c r="V147">
        <v>729</v>
      </c>
      <c r="W147">
        <v>70</v>
      </c>
      <c r="X147">
        <v>31</v>
      </c>
      <c r="Y147">
        <v>39</v>
      </c>
      <c r="Z147">
        <v>0</v>
      </c>
      <c r="AA147">
        <v>659</v>
      </c>
      <c r="AB147">
        <v>393</v>
      </c>
      <c r="AC147">
        <v>266</v>
      </c>
      <c r="AD147">
        <v>659</v>
      </c>
    </row>
    <row r="148" spans="1:30">
      <c r="A148" t="s">
        <v>340</v>
      </c>
      <c r="B148" t="s">
        <v>296</v>
      </c>
      <c r="C148" t="str">
        <f t="shared" si="10"/>
        <v>140705</v>
      </c>
      <c r="D148" t="s">
        <v>341</v>
      </c>
      <c r="E148">
        <v>24</v>
      </c>
      <c r="F148">
        <v>189</v>
      </c>
      <c r="G148">
        <v>150</v>
      </c>
      <c r="H148">
        <v>101</v>
      </c>
      <c r="I148">
        <v>49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49</v>
      </c>
      <c r="T148">
        <v>0</v>
      </c>
      <c r="U148">
        <v>0</v>
      </c>
      <c r="V148">
        <v>49</v>
      </c>
      <c r="W148">
        <v>5</v>
      </c>
      <c r="X148">
        <v>1</v>
      </c>
      <c r="Y148">
        <v>4</v>
      </c>
      <c r="Z148">
        <v>0</v>
      </c>
      <c r="AA148">
        <v>44</v>
      </c>
      <c r="AB148">
        <v>32</v>
      </c>
      <c r="AC148">
        <v>12</v>
      </c>
      <c r="AD148">
        <v>44</v>
      </c>
    </row>
    <row r="149" spans="1:30">
      <c r="A149" t="s">
        <v>342</v>
      </c>
      <c r="B149" t="s">
        <v>296</v>
      </c>
      <c r="C149" t="str">
        <f t="shared" si="10"/>
        <v>140705</v>
      </c>
      <c r="D149" t="s">
        <v>343</v>
      </c>
      <c r="E149">
        <v>25</v>
      </c>
      <c r="F149">
        <v>53</v>
      </c>
      <c r="G149">
        <v>47</v>
      </c>
      <c r="H149">
        <v>14</v>
      </c>
      <c r="I149">
        <v>33</v>
      </c>
      <c r="J149">
        <v>0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33</v>
      </c>
      <c r="T149">
        <v>0</v>
      </c>
      <c r="U149">
        <v>0</v>
      </c>
      <c r="V149">
        <v>33</v>
      </c>
      <c r="W149">
        <v>0</v>
      </c>
      <c r="X149">
        <v>0</v>
      </c>
      <c r="Y149">
        <v>0</v>
      </c>
      <c r="Z149">
        <v>0</v>
      </c>
      <c r="AA149">
        <v>33</v>
      </c>
      <c r="AB149">
        <v>24</v>
      </c>
      <c r="AC149">
        <v>9</v>
      </c>
      <c r="AD149">
        <v>33</v>
      </c>
    </row>
    <row r="150" spans="1:30">
      <c r="A150" t="s">
        <v>344</v>
      </c>
      <c r="B150" t="s">
        <v>345</v>
      </c>
      <c r="C150" t="str">
        <f t="shared" ref="C150:C158" si="11">"140706"</f>
        <v>140706</v>
      </c>
      <c r="D150" t="s">
        <v>346</v>
      </c>
      <c r="E150">
        <v>1</v>
      </c>
      <c r="F150">
        <v>944</v>
      </c>
      <c r="G150">
        <v>730</v>
      </c>
      <c r="H150">
        <v>279</v>
      </c>
      <c r="I150">
        <v>450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451</v>
      </c>
      <c r="T150">
        <v>0</v>
      </c>
      <c r="U150">
        <v>0</v>
      </c>
      <c r="V150">
        <v>451</v>
      </c>
      <c r="W150">
        <v>15</v>
      </c>
      <c r="X150">
        <v>5</v>
      </c>
      <c r="Y150">
        <v>7</v>
      </c>
      <c r="Z150">
        <v>0</v>
      </c>
      <c r="AA150">
        <v>436</v>
      </c>
      <c r="AB150">
        <v>274</v>
      </c>
      <c r="AC150">
        <v>162</v>
      </c>
      <c r="AD150">
        <v>436</v>
      </c>
    </row>
    <row r="151" spans="1:30">
      <c r="A151" t="s">
        <v>347</v>
      </c>
      <c r="B151" t="s">
        <v>345</v>
      </c>
      <c r="C151" t="str">
        <f t="shared" si="11"/>
        <v>140706</v>
      </c>
      <c r="D151" t="s">
        <v>348</v>
      </c>
      <c r="E151">
        <v>2</v>
      </c>
      <c r="F151">
        <v>910</v>
      </c>
      <c r="G151">
        <v>692</v>
      </c>
      <c r="H151">
        <v>295</v>
      </c>
      <c r="I151">
        <v>397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397</v>
      </c>
      <c r="T151">
        <v>0</v>
      </c>
      <c r="U151">
        <v>0</v>
      </c>
      <c r="V151">
        <v>397</v>
      </c>
      <c r="W151">
        <v>21</v>
      </c>
      <c r="X151">
        <v>4</v>
      </c>
      <c r="Y151">
        <v>17</v>
      </c>
      <c r="Z151">
        <v>0</v>
      </c>
      <c r="AA151">
        <v>376</v>
      </c>
      <c r="AB151">
        <v>244</v>
      </c>
      <c r="AC151">
        <v>132</v>
      </c>
      <c r="AD151">
        <v>376</v>
      </c>
    </row>
    <row r="152" spans="1:30">
      <c r="A152" t="s">
        <v>349</v>
      </c>
      <c r="B152" t="s">
        <v>345</v>
      </c>
      <c r="C152" t="str">
        <f t="shared" si="11"/>
        <v>140706</v>
      </c>
      <c r="D152" t="s">
        <v>350</v>
      </c>
      <c r="E152">
        <v>3</v>
      </c>
      <c r="F152">
        <v>721</v>
      </c>
      <c r="G152">
        <v>550</v>
      </c>
      <c r="H152">
        <v>197</v>
      </c>
      <c r="I152">
        <v>353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353</v>
      </c>
      <c r="T152">
        <v>0</v>
      </c>
      <c r="U152">
        <v>0</v>
      </c>
      <c r="V152">
        <v>353</v>
      </c>
      <c r="W152">
        <v>9</v>
      </c>
      <c r="X152">
        <v>1</v>
      </c>
      <c r="Y152">
        <v>8</v>
      </c>
      <c r="Z152">
        <v>0</v>
      </c>
      <c r="AA152">
        <v>344</v>
      </c>
      <c r="AB152">
        <v>249</v>
      </c>
      <c r="AC152">
        <v>95</v>
      </c>
      <c r="AD152">
        <v>344</v>
      </c>
    </row>
    <row r="153" spans="1:30">
      <c r="A153" t="s">
        <v>351</v>
      </c>
      <c r="B153" t="s">
        <v>345</v>
      </c>
      <c r="C153" t="str">
        <f t="shared" si="11"/>
        <v>140706</v>
      </c>
      <c r="D153" t="s">
        <v>352</v>
      </c>
      <c r="E153">
        <v>4</v>
      </c>
      <c r="F153">
        <v>334</v>
      </c>
      <c r="G153">
        <v>260</v>
      </c>
      <c r="H153">
        <v>124</v>
      </c>
      <c r="I153">
        <v>136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136</v>
      </c>
      <c r="T153">
        <v>0</v>
      </c>
      <c r="U153">
        <v>0</v>
      </c>
      <c r="V153">
        <v>136</v>
      </c>
      <c r="W153">
        <v>8</v>
      </c>
      <c r="X153">
        <v>0</v>
      </c>
      <c r="Y153">
        <v>8</v>
      </c>
      <c r="Z153">
        <v>0</v>
      </c>
      <c r="AA153">
        <v>128</v>
      </c>
      <c r="AB153">
        <v>82</v>
      </c>
      <c r="AC153">
        <v>46</v>
      </c>
      <c r="AD153">
        <v>128</v>
      </c>
    </row>
    <row r="154" spans="1:30">
      <c r="A154" t="s">
        <v>353</v>
      </c>
      <c r="B154" t="s">
        <v>345</v>
      </c>
      <c r="C154" t="str">
        <f t="shared" si="11"/>
        <v>140706</v>
      </c>
      <c r="D154" t="s">
        <v>354</v>
      </c>
      <c r="E154">
        <v>5</v>
      </c>
      <c r="F154">
        <v>432</v>
      </c>
      <c r="G154">
        <v>330</v>
      </c>
      <c r="H154">
        <v>118</v>
      </c>
      <c r="I154">
        <v>212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212</v>
      </c>
      <c r="T154">
        <v>0</v>
      </c>
      <c r="U154">
        <v>0</v>
      </c>
      <c r="V154">
        <v>212</v>
      </c>
      <c r="W154">
        <v>6</v>
      </c>
      <c r="X154">
        <v>4</v>
      </c>
      <c r="Y154">
        <v>2</v>
      </c>
      <c r="Z154">
        <v>0</v>
      </c>
      <c r="AA154">
        <v>206</v>
      </c>
      <c r="AB154">
        <v>115</v>
      </c>
      <c r="AC154">
        <v>91</v>
      </c>
      <c r="AD154">
        <v>206</v>
      </c>
    </row>
    <row r="155" spans="1:30">
      <c r="A155" t="s">
        <v>355</v>
      </c>
      <c r="B155" t="s">
        <v>345</v>
      </c>
      <c r="C155" t="str">
        <f t="shared" si="11"/>
        <v>140706</v>
      </c>
      <c r="D155" t="s">
        <v>356</v>
      </c>
      <c r="E155">
        <v>6</v>
      </c>
      <c r="F155">
        <v>605</v>
      </c>
      <c r="G155">
        <v>460</v>
      </c>
      <c r="H155">
        <v>208</v>
      </c>
      <c r="I155">
        <v>252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252</v>
      </c>
      <c r="T155">
        <v>0</v>
      </c>
      <c r="U155">
        <v>0</v>
      </c>
      <c r="V155">
        <v>252</v>
      </c>
      <c r="W155">
        <v>5</v>
      </c>
      <c r="X155">
        <v>2</v>
      </c>
      <c r="Y155">
        <v>3</v>
      </c>
      <c r="Z155">
        <v>0</v>
      </c>
      <c r="AA155">
        <v>247</v>
      </c>
      <c r="AB155">
        <v>155</v>
      </c>
      <c r="AC155">
        <v>92</v>
      </c>
      <c r="AD155">
        <v>247</v>
      </c>
    </row>
    <row r="156" spans="1:30">
      <c r="A156" t="s">
        <v>357</v>
      </c>
      <c r="B156" t="s">
        <v>345</v>
      </c>
      <c r="C156" t="str">
        <f t="shared" si="11"/>
        <v>140706</v>
      </c>
      <c r="D156" t="s">
        <v>358</v>
      </c>
      <c r="E156">
        <v>7</v>
      </c>
      <c r="F156">
        <v>581</v>
      </c>
      <c r="G156">
        <v>441</v>
      </c>
      <c r="H156">
        <v>159</v>
      </c>
      <c r="I156">
        <v>282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282</v>
      </c>
      <c r="T156">
        <v>0</v>
      </c>
      <c r="U156">
        <v>0</v>
      </c>
      <c r="V156">
        <v>282</v>
      </c>
      <c r="W156">
        <v>20</v>
      </c>
      <c r="X156">
        <v>3</v>
      </c>
      <c r="Y156">
        <v>17</v>
      </c>
      <c r="Z156">
        <v>0</v>
      </c>
      <c r="AA156">
        <v>262</v>
      </c>
      <c r="AB156">
        <v>151</v>
      </c>
      <c r="AC156">
        <v>111</v>
      </c>
      <c r="AD156">
        <v>262</v>
      </c>
    </row>
    <row r="157" spans="1:30">
      <c r="A157" t="s">
        <v>359</v>
      </c>
      <c r="B157" t="s">
        <v>345</v>
      </c>
      <c r="C157" t="str">
        <f t="shared" si="11"/>
        <v>140706</v>
      </c>
      <c r="D157" t="s">
        <v>360</v>
      </c>
      <c r="E157">
        <v>8</v>
      </c>
      <c r="F157">
        <v>831</v>
      </c>
      <c r="G157">
        <v>730</v>
      </c>
      <c r="H157">
        <v>304</v>
      </c>
      <c r="I157">
        <v>426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426</v>
      </c>
      <c r="T157">
        <v>0</v>
      </c>
      <c r="U157">
        <v>0</v>
      </c>
      <c r="V157">
        <v>426</v>
      </c>
      <c r="W157">
        <v>25</v>
      </c>
      <c r="X157">
        <v>6</v>
      </c>
      <c r="Y157">
        <v>19</v>
      </c>
      <c r="Z157">
        <v>0</v>
      </c>
      <c r="AA157">
        <v>401</v>
      </c>
      <c r="AB157">
        <v>235</v>
      </c>
      <c r="AC157">
        <v>166</v>
      </c>
      <c r="AD157">
        <v>401</v>
      </c>
    </row>
    <row r="158" spans="1:30">
      <c r="A158" t="s">
        <v>361</v>
      </c>
      <c r="B158" t="s">
        <v>345</v>
      </c>
      <c r="C158" t="str">
        <f t="shared" si="11"/>
        <v>140706</v>
      </c>
      <c r="D158" t="s">
        <v>362</v>
      </c>
      <c r="E158">
        <v>9</v>
      </c>
      <c r="F158">
        <v>315</v>
      </c>
      <c r="G158">
        <v>241</v>
      </c>
      <c r="H158">
        <v>115</v>
      </c>
      <c r="I158">
        <v>126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126</v>
      </c>
      <c r="T158">
        <v>0</v>
      </c>
      <c r="U158">
        <v>0</v>
      </c>
      <c r="V158">
        <v>126</v>
      </c>
      <c r="W158">
        <v>8</v>
      </c>
      <c r="X158">
        <v>1</v>
      </c>
      <c r="Y158">
        <v>6</v>
      </c>
      <c r="Z158">
        <v>0</v>
      </c>
      <c r="AA158">
        <v>118</v>
      </c>
      <c r="AB158">
        <v>75</v>
      </c>
      <c r="AC158">
        <v>43</v>
      </c>
      <c r="AD158">
        <v>118</v>
      </c>
    </row>
    <row r="159" spans="1:30">
      <c r="A159" t="s">
        <v>363</v>
      </c>
      <c r="B159" t="s">
        <v>364</v>
      </c>
      <c r="C159" t="str">
        <f>"140707"</f>
        <v>140707</v>
      </c>
      <c r="D159" t="s">
        <v>365</v>
      </c>
      <c r="E159">
        <v>1</v>
      </c>
      <c r="F159">
        <v>761</v>
      </c>
      <c r="G159">
        <v>580</v>
      </c>
      <c r="H159">
        <v>277</v>
      </c>
      <c r="I159">
        <v>303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303</v>
      </c>
      <c r="T159">
        <v>0</v>
      </c>
      <c r="U159">
        <v>0</v>
      </c>
      <c r="V159">
        <v>303</v>
      </c>
      <c r="W159">
        <v>8</v>
      </c>
      <c r="X159">
        <v>5</v>
      </c>
      <c r="Y159">
        <v>3</v>
      </c>
      <c r="Z159">
        <v>0</v>
      </c>
      <c r="AA159">
        <v>295</v>
      </c>
      <c r="AB159">
        <v>185</v>
      </c>
      <c r="AC159">
        <v>110</v>
      </c>
      <c r="AD159">
        <v>295</v>
      </c>
    </row>
    <row r="160" spans="1:30">
      <c r="A160" t="s">
        <v>366</v>
      </c>
      <c r="B160" t="s">
        <v>364</v>
      </c>
      <c r="C160" t="str">
        <f>"140707"</f>
        <v>140707</v>
      </c>
      <c r="D160" t="s">
        <v>367</v>
      </c>
      <c r="E160">
        <v>2</v>
      </c>
      <c r="F160">
        <v>1252</v>
      </c>
      <c r="G160">
        <v>960</v>
      </c>
      <c r="H160">
        <v>419</v>
      </c>
      <c r="I160">
        <v>540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539</v>
      </c>
      <c r="T160">
        <v>0</v>
      </c>
      <c r="U160">
        <v>0</v>
      </c>
      <c r="V160">
        <v>539</v>
      </c>
      <c r="W160">
        <v>22</v>
      </c>
      <c r="X160">
        <v>5</v>
      </c>
      <c r="Y160">
        <v>13</v>
      </c>
      <c r="Z160">
        <v>0</v>
      </c>
      <c r="AA160">
        <v>517</v>
      </c>
      <c r="AB160">
        <v>395</v>
      </c>
      <c r="AC160">
        <v>122</v>
      </c>
      <c r="AD160">
        <v>517</v>
      </c>
    </row>
    <row r="161" spans="1:30">
      <c r="A161" t="s">
        <v>368</v>
      </c>
      <c r="B161" t="s">
        <v>364</v>
      </c>
      <c r="C161" t="str">
        <f>"140707"</f>
        <v>140707</v>
      </c>
      <c r="D161" t="s">
        <v>369</v>
      </c>
      <c r="E161">
        <v>3</v>
      </c>
      <c r="F161">
        <v>1290</v>
      </c>
      <c r="G161">
        <v>980</v>
      </c>
      <c r="H161">
        <v>404</v>
      </c>
      <c r="I161">
        <v>576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576</v>
      </c>
      <c r="T161">
        <v>0</v>
      </c>
      <c r="U161">
        <v>0</v>
      </c>
      <c r="V161">
        <v>576</v>
      </c>
      <c r="W161">
        <v>31</v>
      </c>
      <c r="X161">
        <v>10</v>
      </c>
      <c r="Y161">
        <v>21</v>
      </c>
      <c r="Z161">
        <v>0</v>
      </c>
      <c r="AA161">
        <v>545</v>
      </c>
      <c r="AB161">
        <v>336</v>
      </c>
      <c r="AC161">
        <v>209</v>
      </c>
      <c r="AD161">
        <v>545</v>
      </c>
    </row>
    <row r="162" spans="1:30">
      <c r="A162" t="s">
        <v>370</v>
      </c>
      <c r="B162" t="s">
        <v>371</v>
      </c>
      <c r="C162" t="str">
        <f>"142301"</f>
        <v>142301</v>
      </c>
      <c r="D162" t="s">
        <v>372</v>
      </c>
      <c r="E162">
        <v>1</v>
      </c>
      <c r="F162">
        <v>901</v>
      </c>
      <c r="G162">
        <v>690</v>
      </c>
      <c r="H162">
        <v>268</v>
      </c>
      <c r="I162">
        <v>422</v>
      </c>
      <c r="J162">
        <v>1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422</v>
      </c>
      <c r="T162">
        <v>0</v>
      </c>
      <c r="U162">
        <v>0</v>
      </c>
      <c r="V162">
        <v>422</v>
      </c>
      <c r="W162">
        <v>32</v>
      </c>
      <c r="X162">
        <v>8</v>
      </c>
      <c r="Y162">
        <v>24</v>
      </c>
      <c r="Z162">
        <v>0</v>
      </c>
      <c r="AA162">
        <v>390</v>
      </c>
      <c r="AB162">
        <v>273</v>
      </c>
      <c r="AC162">
        <v>117</v>
      </c>
      <c r="AD162">
        <v>390</v>
      </c>
    </row>
    <row r="163" spans="1:30">
      <c r="A163" t="s">
        <v>373</v>
      </c>
      <c r="B163" t="s">
        <v>371</v>
      </c>
      <c r="C163" t="str">
        <f>"142301"</f>
        <v>142301</v>
      </c>
      <c r="D163" t="s">
        <v>374</v>
      </c>
      <c r="E163">
        <v>2</v>
      </c>
      <c r="F163">
        <v>469</v>
      </c>
      <c r="G163">
        <v>370</v>
      </c>
      <c r="H163">
        <v>217</v>
      </c>
      <c r="I163">
        <v>153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153</v>
      </c>
      <c r="T163">
        <v>0</v>
      </c>
      <c r="U163">
        <v>0</v>
      </c>
      <c r="V163">
        <v>153</v>
      </c>
      <c r="W163">
        <v>6</v>
      </c>
      <c r="X163">
        <v>1</v>
      </c>
      <c r="Y163">
        <v>5</v>
      </c>
      <c r="Z163">
        <v>0</v>
      </c>
      <c r="AA163">
        <v>147</v>
      </c>
      <c r="AB163">
        <v>89</v>
      </c>
      <c r="AC163">
        <v>58</v>
      </c>
      <c r="AD163">
        <v>147</v>
      </c>
    </row>
    <row r="164" spans="1:30">
      <c r="A164" t="s">
        <v>375</v>
      </c>
      <c r="B164" t="s">
        <v>371</v>
      </c>
      <c r="C164" t="str">
        <f>"142301"</f>
        <v>142301</v>
      </c>
      <c r="D164" t="s">
        <v>376</v>
      </c>
      <c r="E164">
        <v>3</v>
      </c>
      <c r="F164">
        <v>1006</v>
      </c>
      <c r="G164">
        <v>770</v>
      </c>
      <c r="H164">
        <v>379</v>
      </c>
      <c r="I164">
        <v>391</v>
      </c>
      <c r="J164">
        <v>1</v>
      </c>
      <c r="K164">
        <v>6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391</v>
      </c>
      <c r="T164">
        <v>0</v>
      </c>
      <c r="U164">
        <v>0</v>
      </c>
      <c r="V164">
        <v>391</v>
      </c>
      <c r="W164">
        <v>35</v>
      </c>
      <c r="X164">
        <v>11</v>
      </c>
      <c r="Y164">
        <v>24</v>
      </c>
      <c r="Z164">
        <v>0</v>
      </c>
      <c r="AA164">
        <v>356</v>
      </c>
      <c r="AB164">
        <v>208</v>
      </c>
      <c r="AC164">
        <v>148</v>
      </c>
      <c r="AD164">
        <v>356</v>
      </c>
    </row>
    <row r="165" spans="1:30">
      <c r="A165" t="s">
        <v>377</v>
      </c>
      <c r="B165" t="s">
        <v>371</v>
      </c>
      <c r="C165" t="str">
        <f>"142301"</f>
        <v>142301</v>
      </c>
      <c r="D165" t="s">
        <v>378</v>
      </c>
      <c r="E165">
        <v>4</v>
      </c>
      <c r="F165">
        <v>237</v>
      </c>
      <c r="G165">
        <v>180</v>
      </c>
      <c r="H165">
        <v>105</v>
      </c>
      <c r="I165">
        <v>75</v>
      </c>
      <c r="J165">
        <v>1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75</v>
      </c>
      <c r="T165">
        <v>0</v>
      </c>
      <c r="U165">
        <v>0</v>
      </c>
      <c r="V165">
        <v>75</v>
      </c>
      <c r="W165">
        <v>2</v>
      </c>
      <c r="X165">
        <v>0</v>
      </c>
      <c r="Y165">
        <v>2</v>
      </c>
      <c r="Z165">
        <v>0</v>
      </c>
      <c r="AA165">
        <v>73</v>
      </c>
      <c r="AB165">
        <v>43</v>
      </c>
      <c r="AC165">
        <v>30</v>
      </c>
      <c r="AD165">
        <v>73</v>
      </c>
    </row>
    <row r="166" spans="1:30">
      <c r="A166" t="s">
        <v>379</v>
      </c>
      <c r="B166" t="s">
        <v>371</v>
      </c>
      <c r="C166" t="str">
        <f>"142301"</f>
        <v>142301</v>
      </c>
      <c r="D166" t="s">
        <v>380</v>
      </c>
      <c r="E166">
        <v>5</v>
      </c>
      <c r="F166">
        <v>1068</v>
      </c>
      <c r="G166">
        <v>820</v>
      </c>
      <c r="H166">
        <v>266</v>
      </c>
      <c r="I166">
        <v>554</v>
      </c>
      <c r="J166">
        <v>3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554</v>
      </c>
      <c r="T166">
        <v>0</v>
      </c>
      <c r="U166">
        <v>0</v>
      </c>
      <c r="V166">
        <v>554</v>
      </c>
      <c r="W166">
        <v>51</v>
      </c>
      <c r="X166">
        <v>12</v>
      </c>
      <c r="Y166">
        <v>39</v>
      </c>
      <c r="Z166">
        <v>0</v>
      </c>
      <c r="AA166">
        <v>503</v>
      </c>
      <c r="AB166">
        <v>314</v>
      </c>
      <c r="AC166">
        <v>189</v>
      </c>
      <c r="AD166">
        <v>503</v>
      </c>
    </row>
    <row r="167" spans="1:30">
      <c r="A167" t="s">
        <v>381</v>
      </c>
      <c r="B167" t="s">
        <v>382</v>
      </c>
      <c r="C167" t="str">
        <f>"142302"</f>
        <v>142302</v>
      </c>
      <c r="D167" t="s">
        <v>383</v>
      </c>
      <c r="E167">
        <v>1</v>
      </c>
      <c r="F167">
        <v>1353</v>
      </c>
      <c r="G167">
        <v>890</v>
      </c>
      <c r="H167">
        <v>310</v>
      </c>
      <c r="I167">
        <v>580</v>
      </c>
      <c r="J167">
        <v>1</v>
      </c>
      <c r="K167">
        <v>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580</v>
      </c>
      <c r="T167">
        <v>0</v>
      </c>
      <c r="U167">
        <v>0</v>
      </c>
      <c r="V167">
        <v>580</v>
      </c>
      <c r="W167">
        <v>37</v>
      </c>
      <c r="X167">
        <v>11</v>
      </c>
      <c r="Y167">
        <v>21</v>
      </c>
      <c r="Z167">
        <v>0</v>
      </c>
      <c r="AA167">
        <v>543</v>
      </c>
      <c r="AB167">
        <v>397</v>
      </c>
      <c r="AC167">
        <v>146</v>
      </c>
      <c r="AD167">
        <v>543</v>
      </c>
    </row>
    <row r="168" spans="1:30">
      <c r="A168" t="s">
        <v>384</v>
      </c>
      <c r="B168" t="s">
        <v>382</v>
      </c>
      <c r="C168" t="str">
        <f>"142302"</f>
        <v>142302</v>
      </c>
      <c r="D168" t="s">
        <v>385</v>
      </c>
      <c r="E168">
        <v>2</v>
      </c>
      <c r="F168">
        <v>725</v>
      </c>
      <c r="G168">
        <v>400</v>
      </c>
      <c r="H168">
        <v>12</v>
      </c>
      <c r="I168">
        <v>388</v>
      </c>
      <c r="J168">
        <v>2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388</v>
      </c>
      <c r="T168">
        <v>0</v>
      </c>
      <c r="U168">
        <v>0</v>
      </c>
      <c r="V168">
        <v>388</v>
      </c>
      <c r="W168">
        <v>16</v>
      </c>
      <c r="X168">
        <v>0</v>
      </c>
      <c r="Y168">
        <v>15</v>
      </c>
      <c r="Z168">
        <v>0</v>
      </c>
      <c r="AA168">
        <v>372</v>
      </c>
      <c r="AB168">
        <v>312</v>
      </c>
      <c r="AC168">
        <v>60</v>
      </c>
      <c r="AD168">
        <v>372</v>
      </c>
    </row>
    <row r="169" spans="1:30">
      <c r="A169" t="s">
        <v>386</v>
      </c>
      <c r="B169" t="s">
        <v>382</v>
      </c>
      <c r="C169" t="str">
        <f>"142302"</f>
        <v>142302</v>
      </c>
      <c r="D169" t="s">
        <v>387</v>
      </c>
      <c r="E169">
        <v>3</v>
      </c>
      <c r="F169">
        <v>677</v>
      </c>
      <c r="G169">
        <v>510</v>
      </c>
      <c r="H169">
        <v>189</v>
      </c>
      <c r="I169">
        <v>321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321</v>
      </c>
      <c r="T169">
        <v>0</v>
      </c>
      <c r="U169">
        <v>0</v>
      </c>
      <c r="V169">
        <v>321</v>
      </c>
      <c r="W169">
        <v>14</v>
      </c>
      <c r="X169">
        <v>0</v>
      </c>
      <c r="Y169">
        <v>14</v>
      </c>
      <c r="Z169">
        <v>0</v>
      </c>
      <c r="AA169">
        <v>307</v>
      </c>
      <c r="AB169">
        <v>249</v>
      </c>
      <c r="AC169">
        <v>58</v>
      </c>
      <c r="AD169">
        <v>307</v>
      </c>
    </row>
    <row r="170" spans="1:30">
      <c r="A170" t="s">
        <v>388</v>
      </c>
      <c r="B170" t="s">
        <v>382</v>
      </c>
      <c r="C170" t="str">
        <f>"142302"</f>
        <v>142302</v>
      </c>
      <c r="D170" t="s">
        <v>389</v>
      </c>
      <c r="E170">
        <v>4</v>
      </c>
      <c r="F170">
        <v>1106</v>
      </c>
      <c r="G170">
        <v>840</v>
      </c>
      <c r="H170">
        <v>340</v>
      </c>
      <c r="I170">
        <v>500</v>
      </c>
      <c r="J170">
        <v>2</v>
      </c>
      <c r="K170">
        <v>5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500</v>
      </c>
      <c r="T170">
        <v>0</v>
      </c>
      <c r="U170">
        <v>0</v>
      </c>
      <c r="V170">
        <v>500</v>
      </c>
      <c r="W170">
        <v>25</v>
      </c>
      <c r="X170">
        <v>1</v>
      </c>
      <c r="Y170">
        <v>24</v>
      </c>
      <c r="Z170">
        <v>0</v>
      </c>
      <c r="AA170">
        <v>475</v>
      </c>
      <c r="AB170">
        <v>332</v>
      </c>
      <c r="AC170">
        <v>143</v>
      </c>
      <c r="AD170">
        <v>475</v>
      </c>
    </row>
    <row r="171" spans="1:30">
      <c r="A171" t="s">
        <v>390</v>
      </c>
      <c r="B171" t="s">
        <v>391</v>
      </c>
      <c r="C171" t="str">
        <f>"142303"</f>
        <v>142303</v>
      </c>
      <c r="D171" t="s">
        <v>392</v>
      </c>
      <c r="E171">
        <v>1</v>
      </c>
      <c r="F171">
        <v>1023</v>
      </c>
      <c r="G171">
        <v>780</v>
      </c>
      <c r="H171">
        <v>140</v>
      </c>
      <c r="I171">
        <v>640</v>
      </c>
      <c r="J171">
        <v>0</v>
      </c>
      <c r="K171">
        <v>2</v>
      </c>
      <c r="L171">
        <v>1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641</v>
      </c>
      <c r="T171">
        <v>1</v>
      </c>
      <c r="U171">
        <v>0</v>
      </c>
      <c r="V171">
        <v>641</v>
      </c>
      <c r="W171">
        <v>28</v>
      </c>
      <c r="X171">
        <v>11</v>
      </c>
      <c r="Y171">
        <v>17</v>
      </c>
      <c r="Z171">
        <v>0</v>
      </c>
      <c r="AA171">
        <v>613</v>
      </c>
      <c r="AB171">
        <v>448</v>
      </c>
      <c r="AC171">
        <v>165</v>
      </c>
      <c r="AD171">
        <v>613</v>
      </c>
    </row>
    <row r="172" spans="1:30">
      <c r="A172" t="s">
        <v>393</v>
      </c>
      <c r="B172" t="s">
        <v>391</v>
      </c>
      <c r="C172" t="str">
        <f>"142303"</f>
        <v>142303</v>
      </c>
      <c r="D172" t="s">
        <v>394</v>
      </c>
      <c r="E172">
        <v>2</v>
      </c>
      <c r="F172">
        <v>425</v>
      </c>
      <c r="G172">
        <v>320</v>
      </c>
      <c r="H172">
        <v>62</v>
      </c>
      <c r="I172">
        <v>258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258</v>
      </c>
      <c r="T172">
        <v>0</v>
      </c>
      <c r="U172">
        <v>0</v>
      </c>
      <c r="V172">
        <v>258</v>
      </c>
      <c r="W172">
        <v>25</v>
      </c>
      <c r="X172">
        <v>3</v>
      </c>
      <c r="Y172">
        <v>22</v>
      </c>
      <c r="Z172">
        <v>0</v>
      </c>
      <c r="AA172">
        <v>233</v>
      </c>
      <c r="AB172">
        <v>158</v>
      </c>
      <c r="AC172">
        <v>75</v>
      </c>
      <c r="AD172">
        <v>233</v>
      </c>
    </row>
    <row r="173" spans="1:30">
      <c r="A173" t="s">
        <v>395</v>
      </c>
      <c r="B173" t="s">
        <v>391</v>
      </c>
      <c r="C173" t="str">
        <f>"142303"</f>
        <v>142303</v>
      </c>
      <c r="D173" t="s">
        <v>396</v>
      </c>
      <c r="E173">
        <v>3</v>
      </c>
      <c r="F173">
        <v>439</v>
      </c>
      <c r="G173">
        <v>332</v>
      </c>
      <c r="H173">
        <v>57</v>
      </c>
      <c r="I173">
        <v>275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275</v>
      </c>
      <c r="T173">
        <v>0</v>
      </c>
      <c r="U173">
        <v>0</v>
      </c>
      <c r="V173">
        <v>275</v>
      </c>
      <c r="W173">
        <v>15</v>
      </c>
      <c r="X173">
        <v>2</v>
      </c>
      <c r="Y173">
        <v>13</v>
      </c>
      <c r="Z173">
        <v>0</v>
      </c>
      <c r="AA173">
        <v>260</v>
      </c>
      <c r="AB173">
        <v>161</v>
      </c>
      <c r="AC173">
        <v>99</v>
      </c>
      <c r="AD173">
        <v>260</v>
      </c>
    </row>
    <row r="174" spans="1:30">
      <c r="A174" t="s">
        <v>397</v>
      </c>
      <c r="B174" t="s">
        <v>391</v>
      </c>
      <c r="C174" t="str">
        <f>"142303"</f>
        <v>142303</v>
      </c>
      <c r="D174" t="s">
        <v>398</v>
      </c>
      <c r="E174">
        <v>4</v>
      </c>
      <c r="F174">
        <v>945</v>
      </c>
      <c r="G174">
        <v>722</v>
      </c>
      <c r="H174">
        <v>104</v>
      </c>
      <c r="I174">
        <v>618</v>
      </c>
      <c r="J174">
        <v>3</v>
      </c>
      <c r="K174">
        <v>4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619</v>
      </c>
      <c r="T174">
        <v>1</v>
      </c>
      <c r="U174">
        <v>0</v>
      </c>
      <c r="V174">
        <v>619</v>
      </c>
      <c r="W174">
        <v>27</v>
      </c>
      <c r="X174">
        <v>5</v>
      </c>
      <c r="Y174">
        <v>22</v>
      </c>
      <c r="Z174">
        <v>0</v>
      </c>
      <c r="AA174">
        <v>592</v>
      </c>
      <c r="AB174">
        <v>494</v>
      </c>
      <c r="AC174">
        <v>98</v>
      </c>
      <c r="AD174">
        <v>592</v>
      </c>
    </row>
    <row r="175" spans="1:30">
      <c r="A175" t="s">
        <v>399</v>
      </c>
      <c r="B175" t="s">
        <v>400</v>
      </c>
      <c r="C175" t="str">
        <f>"142304"</f>
        <v>142304</v>
      </c>
      <c r="D175" t="s">
        <v>401</v>
      </c>
      <c r="E175">
        <v>1</v>
      </c>
      <c r="F175">
        <v>932</v>
      </c>
      <c r="G175">
        <v>711</v>
      </c>
      <c r="H175">
        <v>153</v>
      </c>
      <c r="I175">
        <v>558</v>
      </c>
      <c r="J175">
        <v>1</v>
      </c>
      <c r="K175">
        <v>8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558</v>
      </c>
      <c r="T175">
        <v>0</v>
      </c>
      <c r="U175">
        <v>0</v>
      </c>
      <c r="V175">
        <v>558</v>
      </c>
      <c r="W175">
        <v>29</v>
      </c>
      <c r="X175">
        <v>16</v>
      </c>
      <c r="Y175">
        <v>13</v>
      </c>
      <c r="Z175">
        <v>0</v>
      </c>
      <c r="AA175">
        <v>529</v>
      </c>
      <c r="AB175">
        <v>455</v>
      </c>
      <c r="AC175">
        <v>74</v>
      </c>
      <c r="AD175">
        <v>529</v>
      </c>
    </row>
    <row r="176" spans="1:30">
      <c r="A176" t="s">
        <v>402</v>
      </c>
      <c r="B176" t="s">
        <v>400</v>
      </c>
      <c r="C176" t="str">
        <f>"142304"</f>
        <v>142304</v>
      </c>
      <c r="D176" t="s">
        <v>403</v>
      </c>
      <c r="E176">
        <v>2</v>
      </c>
      <c r="F176">
        <v>629</v>
      </c>
      <c r="G176">
        <v>480</v>
      </c>
      <c r="H176">
        <v>191</v>
      </c>
      <c r="I176">
        <v>289</v>
      </c>
      <c r="J176">
        <v>8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289</v>
      </c>
      <c r="T176">
        <v>0</v>
      </c>
      <c r="U176">
        <v>0</v>
      </c>
      <c r="V176">
        <v>289</v>
      </c>
      <c r="W176">
        <v>7</v>
      </c>
      <c r="X176">
        <v>1</v>
      </c>
      <c r="Y176">
        <v>6</v>
      </c>
      <c r="Z176">
        <v>0</v>
      </c>
      <c r="AA176">
        <v>282</v>
      </c>
      <c r="AB176">
        <v>236</v>
      </c>
      <c r="AC176">
        <v>46</v>
      </c>
      <c r="AD176">
        <v>282</v>
      </c>
    </row>
    <row r="177" spans="1:30">
      <c r="A177" t="s">
        <v>404</v>
      </c>
      <c r="B177" t="s">
        <v>400</v>
      </c>
      <c r="C177" t="str">
        <f>"142304"</f>
        <v>142304</v>
      </c>
      <c r="D177" t="s">
        <v>405</v>
      </c>
      <c r="E177">
        <v>3</v>
      </c>
      <c r="F177">
        <v>414</v>
      </c>
      <c r="G177">
        <v>323</v>
      </c>
      <c r="H177">
        <v>118</v>
      </c>
      <c r="I177">
        <v>205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205</v>
      </c>
      <c r="T177">
        <v>0</v>
      </c>
      <c r="U177">
        <v>0</v>
      </c>
      <c r="V177">
        <v>205</v>
      </c>
      <c r="W177">
        <v>6</v>
      </c>
      <c r="X177">
        <v>1</v>
      </c>
      <c r="Y177">
        <v>5</v>
      </c>
      <c r="Z177">
        <v>0</v>
      </c>
      <c r="AA177">
        <v>199</v>
      </c>
      <c r="AB177">
        <v>157</v>
      </c>
      <c r="AC177">
        <v>42</v>
      </c>
      <c r="AD177">
        <v>199</v>
      </c>
    </row>
    <row r="178" spans="1:30">
      <c r="A178" t="s">
        <v>406</v>
      </c>
      <c r="B178" t="s">
        <v>400</v>
      </c>
      <c r="C178" t="str">
        <f>"142304"</f>
        <v>142304</v>
      </c>
      <c r="D178" t="s">
        <v>407</v>
      </c>
      <c r="E178">
        <v>4</v>
      </c>
      <c r="F178">
        <v>1339</v>
      </c>
      <c r="G178">
        <v>1010</v>
      </c>
      <c r="H178">
        <v>250</v>
      </c>
      <c r="I178">
        <v>760</v>
      </c>
      <c r="J178">
        <v>1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760</v>
      </c>
      <c r="T178">
        <v>0</v>
      </c>
      <c r="U178">
        <v>0</v>
      </c>
      <c r="V178">
        <v>760</v>
      </c>
      <c r="W178">
        <v>20</v>
      </c>
      <c r="X178">
        <v>6</v>
      </c>
      <c r="Y178">
        <v>14</v>
      </c>
      <c r="Z178">
        <v>0</v>
      </c>
      <c r="AA178">
        <v>740</v>
      </c>
      <c r="AB178">
        <v>654</v>
      </c>
      <c r="AC178">
        <v>86</v>
      </c>
      <c r="AD178">
        <v>740</v>
      </c>
    </row>
    <row r="179" spans="1:30">
      <c r="A179" t="s">
        <v>408</v>
      </c>
      <c r="B179" t="s">
        <v>409</v>
      </c>
      <c r="C179" t="str">
        <f>"142305"</f>
        <v>142305</v>
      </c>
      <c r="D179" t="s">
        <v>410</v>
      </c>
      <c r="E179">
        <v>1</v>
      </c>
      <c r="F179">
        <v>1204</v>
      </c>
      <c r="G179">
        <v>903</v>
      </c>
      <c r="H179">
        <v>308</v>
      </c>
      <c r="I179">
        <v>595</v>
      </c>
      <c r="J179">
        <v>0</v>
      </c>
      <c r="K179">
        <v>15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595</v>
      </c>
      <c r="T179">
        <v>0</v>
      </c>
      <c r="U179">
        <v>0</v>
      </c>
      <c r="V179">
        <v>595</v>
      </c>
      <c r="W179">
        <v>52</v>
      </c>
      <c r="X179">
        <v>12</v>
      </c>
      <c r="Y179">
        <v>40</v>
      </c>
      <c r="Z179">
        <v>0</v>
      </c>
      <c r="AA179">
        <v>543</v>
      </c>
      <c r="AB179">
        <v>415</v>
      </c>
      <c r="AC179">
        <v>128</v>
      </c>
      <c r="AD179">
        <v>543</v>
      </c>
    </row>
    <row r="180" spans="1:30">
      <c r="A180" t="s">
        <v>411</v>
      </c>
      <c r="B180" t="s">
        <v>409</v>
      </c>
      <c r="C180" t="str">
        <f>"142305"</f>
        <v>142305</v>
      </c>
      <c r="D180" t="s">
        <v>412</v>
      </c>
      <c r="E180">
        <v>2</v>
      </c>
      <c r="F180">
        <v>1356</v>
      </c>
      <c r="G180">
        <v>1030</v>
      </c>
      <c r="H180">
        <v>453</v>
      </c>
      <c r="I180">
        <v>577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577</v>
      </c>
      <c r="T180">
        <v>0</v>
      </c>
      <c r="U180">
        <v>0</v>
      </c>
      <c r="V180">
        <v>577</v>
      </c>
      <c r="W180">
        <v>23</v>
      </c>
      <c r="X180">
        <v>3</v>
      </c>
      <c r="Y180">
        <v>20</v>
      </c>
      <c r="Z180">
        <v>0</v>
      </c>
      <c r="AA180">
        <v>554</v>
      </c>
      <c r="AB180">
        <v>450</v>
      </c>
      <c r="AC180">
        <v>104</v>
      </c>
      <c r="AD180">
        <v>554</v>
      </c>
    </row>
    <row r="181" spans="1:30">
      <c r="A181" t="s">
        <v>413</v>
      </c>
      <c r="B181" t="s">
        <v>409</v>
      </c>
      <c r="C181" t="str">
        <f>"142305"</f>
        <v>142305</v>
      </c>
      <c r="D181" t="s">
        <v>414</v>
      </c>
      <c r="E181">
        <v>3</v>
      </c>
      <c r="F181">
        <v>314</v>
      </c>
      <c r="G181">
        <v>242</v>
      </c>
      <c r="H181">
        <v>106</v>
      </c>
      <c r="I181">
        <v>136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136</v>
      </c>
      <c r="T181">
        <v>0</v>
      </c>
      <c r="U181">
        <v>0</v>
      </c>
      <c r="V181">
        <v>136</v>
      </c>
      <c r="W181">
        <v>2</v>
      </c>
      <c r="X181">
        <v>1</v>
      </c>
      <c r="Y181">
        <v>1</v>
      </c>
      <c r="Z181">
        <v>0</v>
      </c>
      <c r="AA181">
        <v>134</v>
      </c>
      <c r="AB181">
        <v>95</v>
      </c>
      <c r="AC181">
        <v>39</v>
      </c>
      <c r="AD181">
        <v>134</v>
      </c>
    </row>
    <row r="182" spans="1:30">
      <c r="A182" t="s">
        <v>415</v>
      </c>
      <c r="B182" t="s">
        <v>409</v>
      </c>
      <c r="C182" t="str">
        <f>"142305"</f>
        <v>142305</v>
      </c>
      <c r="D182" t="s">
        <v>416</v>
      </c>
      <c r="E182">
        <v>4</v>
      </c>
      <c r="F182">
        <v>556</v>
      </c>
      <c r="G182">
        <v>424</v>
      </c>
      <c r="H182">
        <v>207</v>
      </c>
      <c r="I182">
        <v>217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217</v>
      </c>
      <c r="T182">
        <v>0</v>
      </c>
      <c r="U182">
        <v>0</v>
      </c>
      <c r="V182">
        <v>217</v>
      </c>
      <c r="W182">
        <v>12</v>
      </c>
      <c r="X182">
        <v>1</v>
      </c>
      <c r="Y182">
        <v>7</v>
      </c>
      <c r="Z182">
        <v>0</v>
      </c>
      <c r="AA182">
        <v>205</v>
      </c>
      <c r="AB182">
        <v>163</v>
      </c>
      <c r="AC182">
        <v>42</v>
      </c>
      <c r="AD182">
        <v>205</v>
      </c>
    </row>
    <row r="183" spans="1:30">
      <c r="A183" t="s">
        <v>417</v>
      </c>
      <c r="B183" t="s">
        <v>418</v>
      </c>
      <c r="C183" t="str">
        <f t="shared" ref="C183:C190" si="12">"142306"</f>
        <v>142306</v>
      </c>
      <c r="D183" t="s">
        <v>419</v>
      </c>
      <c r="E183">
        <v>1</v>
      </c>
      <c r="F183">
        <v>1842</v>
      </c>
      <c r="G183">
        <v>1446</v>
      </c>
      <c r="H183">
        <v>450</v>
      </c>
      <c r="I183">
        <v>1001</v>
      </c>
      <c r="J183">
        <v>1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999</v>
      </c>
      <c r="T183">
        <v>0</v>
      </c>
      <c r="U183">
        <v>0</v>
      </c>
      <c r="V183">
        <v>999</v>
      </c>
      <c r="W183">
        <v>60</v>
      </c>
      <c r="X183">
        <v>24</v>
      </c>
      <c r="Y183">
        <v>30</v>
      </c>
      <c r="Z183">
        <v>0</v>
      </c>
      <c r="AA183">
        <v>939</v>
      </c>
      <c r="AB183">
        <v>571</v>
      </c>
      <c r="AC183">
        <v>368</v>
      </c>
      <c r="AD183">
        <v>939</v>
      </c>
    </row>
    <row r="184" spans="1:30">
      <c r="A184" t="s">
        <v>420</v>
      </c>
      <c r="B184" t="s">
        <v>418</v>
      </c>
      <c r="C184" t="str">
        <f t="shared" si="12"/>
        <v>142306</v>
      </c>
      <c r="D184" t="s">
        <v>421</v>
      </c>
      <c r="E184">
        <v>2</v>
      </c>
      <c r="F184">
        <v>2212</v>
      </c>
      <c r="G184">
        <v>1710</v>
      </c>
      <c r="H184">
        <v>513</v>
      </c>
      <c r="I184">
        <v>1197</v>
      </c>
      <c r="J184">
        <v>0</v>
      </c>
      <c r="K184">
        <v>9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1197</v>
      </c>
      <c r="T184">
        <v>0</v>
      </c>
      <c r="U184">
        <v>0</v>
      </c>
      <c r="V184">
        <v>1197</v>
      </c>
      <c r="W184">
        <v>76</v>
      </c>
      <c r="X184">
        <v>30</v>
      </c>
      <c r="Y184">
        <v>46</v>
      </c>
      <c r="Z184">
        <v>0</v>
      </c>
      <c r="AA184">
        <v>1121</v>
      </c>
      <c r="AB184">
        <v>695</v>
      </c>
      <c r="AC184">
        <v>426</v>
      </c>
      <c r="AD184">
        <v>1121</v>
      </c>
    </row>
    <row r="185" spans="1:30">
      <c r="A185" t="s">
        <v>422</v>
      </c>
      <c r="B185" t="s">
        <v>418</v>
      </c>
      <c r="C185" t="str">
        <f t="shared" si="12"/>
        <v>142306</v>
      </c>
      <c r="D185" t="s">
        <v>423</v>
      </c>
      <c r="E185">
        <v>3</v>
      </c>
      <c r="F185">
        <v>2231</v>
      </c>
      <c r="G185">
        <v>1730</v>
      </c>
      <c r="H185">
        <v>553</v>
      </c>
      <c r="I185">
        <v>1177</v>
      </c>
      <c r="J185">
        <v>7</v>
      </c>
      <c r="K185">
        <v>9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1176</v>
      </c>
      <c r="T185">
        <v>0</v>
      </c>
      <c r="U185">
        <v>0</v>
      </c>
      <c r="V185">
        <v>1176</v>
      </c>
      <c r="W185">
        <v>35</v>
      </c>
      <c r="X185">
        <v>1</v>
      </c>
      <c r="Y185">
        <v>17</v>
      </c>
      <c r="Z185">
        <v>0</v>
      </c>
      <c r="AA185">
        <v>1141</v>
      </c>
      <c r="AB185">
        <v>826</v>
      </c>
      <c r="AC185">
        <v>315</v>
      </c>
      <c r="AD185">
        <v>1141</v>
      </c>
    </row>
    <row r="186" spans="1:30">
      <c r="A186" t="s">
        <v>424</v>
      </c>
      <c r="B186" t="s">
        <v>418</v>
      </c>
      <c r="C186" t="str">
        <f t="shared" si="12"/>
        <v>142306</v>
      </c>
      <c r="D186" t="s">
        <v>425</v>
      </c>
      <c r="E186">
        <v>4</v>
      </c>
      <c r="F186">
        <v>395</v>
      </c>
      <c r="G186">
        <v>312</v>
      </c>
      <c r="H186">
        <v>171</v>
      </c>
      <c r="I186">
        <v>141</v>
      </c>
      <c r="J186">
        <v>0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141</v>
      </c>
      <c r="T186">
        <v>0</v>
      </c>
      <c r="U186">
        <v>0</v>
      </c>
      <c r="V186">
        <v>141</v>
      </c>
      <c r="W186">
        <v>10</v>
      </c>
      <c r="X186">
        <v>0</v>
      </c>
      <c r="Y186">
        <v>10</v>
      </c>
      <c r="Z186">
        <v>0</v>
      </c>
      <c r="AA186">
        <v>131</v>
      </c>
      <c r="AB186">
        <v>70</v>
      </c>
      <c r="AC186">
        <v>61</v>
      </c>
      <c r="AD186">
        <v>131</v>
      </c>
    </row>
    <row r="187" spans="1:30">
      <c r="A187" t="s">
        <v>426</v>
      </c>
      <c r="B187" t="s">
        <v>418</v>
      </c>
      <c r="C187" t="str">
        <f t="shared" si="12"/>
        <v>142306</v>
      </c>
      <c r="D187" t="s">
        <v>427</v>
      </c>
      <c r="E187">
        <v>5</v>
      </c>
      <c r="F187">
        <v>1666</v>
      </c>
      <c r="G187">
        <v>1270</v>
      </c>
      <c r="H187">
        <v>541</v>
      </c>
      <c r="I187">
        <v>729</v>
      </c>
      <c r="J187">
        <v>0</v>
      </c>
      <c r="K187">
        <v>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729</v>
      </c>
      <c r="T187">
        <v>0</v>
      </c>
      <c r="U187">
        <v>0</v>
      </c>
      <c r="V187">
        <v>729</v>
      </c>
      <c r="W187">
        <v>38</v>
      </c>
      <c r="X187">
        <v>15</v>
      </c>
      <c r="Y187">
        <v>16</v>
      </c>
      <c r="Z187">
        <v>0</v>
      </c>
      <c r="AA187">
        <v>691</v>
      </c>
      <c r="AB187">
        <v>502</v>
      </c>
      <c r="AC187">
        <v>189</v>
      </c>
      <c r="AD187">
        <v>691</v>
      </c>
    </row>
    <row r="188" spans="1:30">
      <c r="A188" t="s">
        <v>428</v>
      </c>
      <c r="B188" t="s">
        <v>418</v>
      </c>
      <c r="C188" t="str">
        <f t="shared" si="12"/>
        <v>142306</v>
      </c>
      <c r="D188" t="s">
        <v>429</v>
      </c>
      <c r="E188">
        <v>6</v>
      </c>
      <c r="F188">
        <v>753</v>
      </c>
      <c r="G188">
        <v>582</v>
      </c>
      <c r="H188">
        <v>175</v>
      </c>
      <c r="I188">
        <v>407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407</v>
      </c>
      <c r="T188">
        <v>0</v>
      </c>
      <c r="U188">
        <v>0</v>
      </c>
      <c r="V188">
        <v>407</v>
      </c>
      <c r="W188">
        <v>11</v>
      </c>
      <c r="X188">
        <v>4</v>
      </c>
      <c r="Y188">
        <v>7</v>
      </c>
      <c r="Z188">
        <v>0</v>
      </c>
      <c r="AA188">
        <v>396</v>
      </c>
      <c r="AB188">
        <v>300</v>
      </c>
      <c r="AC188">
        <v>96</v>
      </c>
      <c r="AD188">
        <v>396</v>
      </c>
    </row>
    <row r="189" spans="1:30">
      <c r="A189" t="s">
        <v>430</v>
      </c>
      <c r="B189" t="s">
        <v>418</v>
      </c>
      <c r="C189" t="str">
        <f t="shared" si="12"/>
        <v>142306</v>
      </c>
      <c r="D189" t="s">
        <v>431</v>
      </c>
      <c r="E189">
        <v>7</v>
      </c>
      <c r="F189">
        <v>811</v>
      </c>
      <c r="G189">
        <v>623</v>
      </c>
      <c r="H189">
        <v>245</v>
      </c>
      <c r="I189">
        <v>378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377</v>
      </c>
      <c r="T189">
        <v>0</v>
      </c>
      <c r="U189">
        <v>0</v>
      </c>
      <c r="V189">
        <v>377</v>
      </c>
      <c r="W189">
        <v>19</v>
      </c>
      <c r="X189">
        <v>6</v>
      </c>
      <c r="Y189">
        <v>13</v>
      </c>
      <c r="Z189">
        <v>0</v>
      </c>
      <c r="AA189">
        <v>358</v>
      </c>
      <c r="AB189">
        <v>286</v>
      </c>
      <c r="AC189">
        <v>72</v>
      </c>
      <c r="AD189">
        <v>358</v>
      </c>
    </row>
    <row r="190" spans="1:30">
      <c r="A190" t="s">
        <v>432</v>
      </c>
      <c r="B190" t="s">
        <v>418</v>
      </c>
      <c r="C190" t="str">
        <f t="shared" si="12"/>
        <v>142306</v>
      </c>
      <c r="D190" t="s">
        <v>433</v>
      </c>
      <c r="E190">
        <v>8</v>
      </c>
      <c r="F190">
        <v>324</v>
      </c>
      <c r="G190">
        <v>250</v>
      </c>
      <c r="H190">
        <v>121</v>
      </c>
      <c r="I190">
        <v>129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129</v>
      </c>
      <c r="T190">
        <v>0</v>
      </c>
      <c r="U190">
        <v>0</v>
      </c>
      <c r="V190">
        <v>129</v>
      </c>
      <c r="W190">
        <v>10</v>
      </c>
      <c r="X190">
        <v>0</v>
      </c>
      <c r="Y190">
        <v>10</v>
      </c>
      <c r="Z190">
        <v>0</v>
      </c>
      <c r="AA190">
        <v>119</v>
      </c>
      <c r="AB190">
        <v>90</v>
      </c>
      <c r="AC190">
        <v>29</v>
      </c>
      <c r="AD190">
        <v>119</v>
      </c>
    </row>
    <row r="191" spans="1:30">
      <c r="A191" t="s">
        <v>434</v>
      </c>
      <c r="B191" t="s">
        <v>435</v>
      </c>
      <c r="C191" t="str">
        <f>"142307"</f>
        <v>142307</v>
      </c>
      <c r="D191" t="s">
        <v>436</v>
      </c>
      <c r="E191">
        <v>1</v>
      </c>
      <c r="F191">
        <v>960</v>
      </c>
      <c r="G191">
        <v>722</v>
      </c>
      <c r="H191">
        <v>244</v>
      </c>
      <c r="I191">
        <v>478</v>
      </c>
      <c r="J191">
        <v>0</v>
      </c>
      <c r="K191">
        <v>3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479</v>
      </c>
      <c r="T191">
        <v>1</v>
      </c>
      <c r="U191">
        <v>0</v>
      </c>
      <c r="V191">
        <v>479</v>
      </c>
      <c r="W191">
        <v>20</v>
      </c>
      <c r="X191">
        <v>7</v>
      </c>
      <c r="Y191">
        <v>13</v>
      </c>
      <c r="Z191">
        <v>0</v>
      </c>
      <c r="AA191">
        <v>459</v>
      </c>
      <c r="AB191">
        <v>355</v>
      </c>
      <c r="AC191">
        <v>104</v>
      </c>
      <c r="AD191">
        <v>459</v>
      </c>
    </row>
    <row r="192" spans="1:30">
      <c r="A192" t="s">
        <v>437</v>
      </c>
      <c r="B192" t="s">
        <v>435</v>
      </c>
      <c r="C192" t="str">
        <f>"142307"</f>
        <v>142307</v>
      </c>
      <c r="D192" t="s">
        <v>438</v>
      </c>
      <c r="E192">
        <v>2</v>
      </c>
      <c r="F192">
        <v>916</v>
      </c>
      <c r="G192">
        <v>690</v>
      </c>
      <c r="H192">
        <v>196</v>
      </c>
      <c r="I192">
        <v>494</v>
      </c>
      <c r="J192">
        <v>0</v>
      </c>
      <c r="K192">
        <v>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494</v>
      </c>
      <c r="T192">
        <v>0</v>
      </c>
      <c r="U192">
        <v>0</v>
      </c>
      <c r="V192">
        <v>494</v>
      </c>
      <c r="W192">
        <v>20</v>
      </c>
      <c r="X192">
        <v>6</v>
      </c>
      <c r="Y192">
        <v>14</v>
      </c>
      <c r="Z192">
        <v>0</v>
      </c>
      <c r="AA192">
        <v>474</v>
      </c>
      <c r="AB192">
        <v>413</v>
      </c>
      <c r="AC192">
        <v>61</v>
      </c>
      <c r="AD192">
        <v>474</v>
      </c>
    </row>
    <row r="193" spans="1:30">
      <c r="A193" t="s">
        <v>439</v>
      </c>
      <c r="B193" t="s">
        <v>435</v>
      </c>
      <c r="C193" t="str">
        <f>"142307"</f>
        <v>142307</v>
      </c>
      <c r="D193" t="s">
        <v>440</v>
      </c>
      <c r="E193">
        <v>3</v>
      </c>
      <c r="F193">
        <v>1176</v>
      </c>
      <c r="G193">
        <v>890</v>
      </c>
      <c r="H193">
        <v>388</v>
      </c>
      <c r="I193">
        <v>502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501</v>
      </c>
      <c r="T193">
        <v>0</v>
      </c>
      <c r="U193">
        <v>0</v>
      </c>
      <c r="V193">
        <v>501</v>
      </c>
      <c r="W193">
        <v>21</v>
      </c>
      <c r="X193">
        <v>3</v>
      </c>
      <c r="Y193">
        <v>18</v>
      </c>
      <c r="Z193">
        <v>0</v>
      </c>
      <c r="AA193">
        <v>480</v>
      </c>
      <c r="AB193">
        <v>391</v>
      </c>
      <c r="AC193">
        <v>89</v>
      </c>
      <c r="AD193">
        <v>480</v>
      </c>
    </row>
    <row r="194" spans="1:30">
      <c r="A194" t="s">
        <v>441</v>
      </c>
      <c r="B194" t="s">
        <v>435</v>
      </c>
      <c r="C194" t="str">
        <f>"142307"</f>
        <v>142307</v>
      </c>
      <c r="D194" t="s">
        <v>442</v>
      </c>
      <c r="E194">
        <v>4</v>
      </c>
      <c r="F194">
        <v>540</v>
      </c>
      <c r="G194">
        <v>411</v>
      </c>
      <c r="H194">
        <v>84</v>
      </c>
      <c r="I194">
        <v>327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327</v>
      </c>
      <c r="T194">
        <v>0</v>
      </c>
      <c r="U194">
        <v>0</v>
      </c>
      <c r="V194">
        <v>327</v>
      </c>
      <c r="W194">
        <v>8</v>
      </c>
      <c r="X194">
        <v>3</v>
      </c>
      <c r="Y194">
        <v>5</v>
      </c>
      <c r="Z194">
        <v>0</v>
      </c>
      <c r="AA194">
        <v>319</v>
      </c>
      <c r="AB194">
        <v>254</v>
      </c>
      <c r="AC194">
        <v>65</v>
      </c>
      <c r="AD194">
        <v>319</v>
      </c>
    </row>
    <row r="195" spans="1:30">
      <c r="A195" t="s">
        <v>443</v>
      </c>
      <c r="B195" t="s">
        <v>444</v>
      </c>
      <c r="C195" t="str">
        <f>"142308"</f>
        <v>142308</v>
      </c>
      <c r="D195" t="s">
        <v>445</v>
      </c>
      <c r="E195">
        <v>1</v>
      </c>
      <c r="F195">
        <v>1844</v>
      </c>
      <c r="G195">
        <v>1420</v>
      </c>
      <c r="H195">
        <v>495</v>
      </c>
      <c r="I195">
        <v>925</v>
      </c>
      <c r="J195">
        <v>6</v>
      </c>
      <c r="K195">
        <v>6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925</v>
      </c>
      <c r="T195">
        <v>0</v>
      </c>
      <c r="U195">
        <v>0</v>
      </c>
      <c r="V195">
        <v>925</v>
      </c>
      <c r="W195">
        <v>56</v>
      </c>
      <c r="X195">
        <v>32</v>
      </c>
      <c r="Y195">
        <v>24</v>
      </c>
      <c r="Z195">
        <v>0</v>
      </c>
      <c r="AA195">
        <v>869</v>
      </c>
      <c r="AB195">
        <v>586</v>
      </c>
      <c r="AC195">
        <v>283</v>
      </c>
      <c r="AD195">
        <v>869</v>
      </c>
    </row>
    <row r="196" spans="1:30">
      <c r="A196" t="s">
        <v>446</v>
      </c>
      <c r="B196" t="s">
        <v>444</v>
      </c>
      <c r="C196" t="str">
        <f>"142308"</f>
        <v>142308</v>
      </c>
      <c r="D196" t="s">
        <v>447</v>
      </c>
      <c r="E196">
        <v>2</v>
      </c>
      <c r="F196">
        <v>1610</v>
      </c>
      <c r="G196">
        <v>1220</v>
      </c>
      <c r="H196">
        <v>448</v>
      </c>
      <c r="I196">
        <v>772</v>
      </c>
      <c r="J196">
        <v>0</v>
      </c>
      <c r="K196">
        <v>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772</v>
      </c>
      <c r="T196">
        <v>0</v>
      </c>
      <c r="U196">
        <v>0</v>
      </c>
      <c r="V196">
        <v>772</v>
      </c>
      <c r="W196">
        <v>54</v>
      </c>
      <c r="X196">
        <v>19</v>
      </c>
      <c r="Y196">
        <v>35</v>
      </c>
      <c r="Z196">
        <v>0</v>
      </c>
      <c r="AA196">
        <v>718</v>
      </c>
      <c r="AB196">
        <v>543</v>
      </c>
      <c r="AC196">
        <v>175</v>
      </c>
      <c r="AD196">
        <v>718</v>
      </c>
    </row>
    <row r="197" spans="1:30">
      <c r="A197" t="s">
        <v>448</v>
      </c>
      <c r="B197" t="s">
        <v>444</v>
      </c>
      <c r="C197" t="str">
        <f>"142308"</f>
        <v>142308</v>
      </c>
      <c r="D197" t="s">
        <v>449</v>
      </c>
      <c r="E197">
        <v>3</v>
      </c>
      <c r="F197">
        <v>558</v>
      </c>
      <c r="G197">
        <v>430</v>
      </c>
      <c r="H197">
        <v>209</v>
      </c>
      <c r="I197">
        <v>221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221</v>
      </c>
      <c r="T197">
        <v>0</v>
      </c>
      <c r="U197">
        <v>0</v>
      </c>
      <c r="V197">
        <v>221</v>
      </c>
      <c r="W197">
        <v>9</v>
      </c>
      <c r="X197">
        <v>0</v>
      </c>
      <c r="Y197">
        <v>9</v>
      </c>
      <c r="Z197">
        <v>0</v>
      </c>
      <c r="AA197">
        <v>212</v>
      </c>
      <c r="AB197">
        <v>157</v>
      </c>
      <c r="AC197">
        <v>55</v>
      </c>
      <c r="AD197">
        <v>212</v>
      </c>
    </row>
    <row r="198" spans="1:30">
      <c r="A198" t="s">
        <v>450</v>
      </c>
      <c r="B198" t="s">
        <v>444</v>
      </c>
      <c r="C198" t="str">
        <f>"142308"</f>
        <v>142308</v>
      </c>
      <c r="D198" t="s">
        <v>451</v>
      </c>
      <c r="E198">
        <v>4</v>
      </c>
      <c r="F198">
        <v>398</v>
      </c>
      <c r="G198">
        <v>310</v>
      </c>
      <c r="H198">
        <v>162</v>
      </c>
      <c r="I198">
        <v>148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148</v>
      </c>
      <c r="T198">
        <v>0</v>
      </c>
      <c r="U198">
        <v>0</v>
      </c>
      <c r="V198">
        <v>148</v>
      </c>
      <c r="W198">
        <v>7</v>
      </c>
      <c r="X198">
        <v>1</v>
      </c>
      <c r="Y198">
        <v>6</v>
      </c>
      <c r="Z198">
        <v>0</v>
      </c>
      <c r="AA198">
        <v>141</v>
      </c>
      <c r="AB198">
        <v>90</v>
      </c>
      <c r="AC198">
        <v>51</v>
      </c>
      <c r="AD198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2015-11-03T12:13:07Z</dcterms:created>
  <dcterms:modified xsi:type="dcterms:W3CDTF">2015-11-03T12:13:29Z</dcterms:modified>
</cp:coreProperties>
</file>